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875" windowWidth="15300" windowHeight="4080" activeTab="1"/>
  </bookViews>
  <sheets>
    <sheet name="Прилож. 4" sheetId="1" r:id="rId1"/>
    <sheet name="Прилож. 4 (1)" sheetId="2" r:id="rId2"/>
    <sheet name="Прилож. 5" sheetId="3" r:id="rId3"/>
    <sheet name="Прилож. 6" sheetId="4" r:id="rId4"/>
  </sheets>
  <externalReferences>
    <externalReference r:id="rId7"/>
  </externalReferences>
  <definedNames/>
  <calcPr fullCalcOnLoad="1"/>
</workbook>
</file>

<file path=xl/comments3.xml><?xml version="1.0" encoding="utf-8"?>
<comments xmlns="http://schemas.openxmlformats.org/spreadsheetml/2006/main">
  <authors>
    <author>PTS3</author>
    <author>Economist</author>
  </authors>
  <commentList>
    <comment ref="CD20" authorId="0">
      <text>
        <r>
          <rPr>
            <b/>
            <sz val="9"/>
            <rFont val="Tahoma"/>
            <family val="2"/>
          </rPr>
          <t>PTS3:</t>
        </r>
        <r>
          <rPr>
            <sz val="9"/>
            <rFont val="Tahoma"/>
            <family val="2"/>
          </rPr>
          <t xml:space="preserve">
Оснащенность ПУ ТЭ 100% (ПТС)</t>
        </r>
      </text>
    </comment>
    <comment ref="CY20" authorId="0">
      <text>
        <r>
          <rPr>
            <b/>
            <sz val="9"/>
            <rFont val="Tahoma"/>
            <family val="2"/>
          </rPr>
          <t>PTS3:</t>
        </r>
        <r>
          <rPr>
            <sz val="9"/>
            <rFont val="Tahoma"/>
            <family val="2"/>
          </rPr>
          <t xml:space="preserve">
отклонений нет(ПТС)</t>
        </r>
      </text>
    </comment>
    <comment ref="DM22" authorId="0">
      <text>
        <r>
          <rPr>
            <b/>
            <sz val="9"/>
            <rFont val="Tahoma"/>
            <family val="2"/>
          </rPr>
          <t>PTS3:</t>
        </r>
        <r>
          <rPr>
            <sz val="9"/>
            <rFont val="Tahoma"/>
            <family val="2"/>
          </rPr>
          <t xml:space="preserve">
отклонений нет(ПТС)</t>
        </r>
      </text>
    </comment>
    <comment ref="CD16" authorId="0">
      <text>
        <r>
          <rPr>
            <b/>
            <sz val="9"/>
            <rFont val="Tahoma"/>
            <family val="2"/>
          </rPr>
          <t>PTS3:</t>
        </r>
        <r>
          <rPr>
            <sz val="9"/>
            <rFont val="Tahoma"/>
            <family val="2"/>
          </rPr>
          <t xml:space="preserve">
ПТС</t>
        </r>
      </text>
    </comment>
    <comment ref="CD17" authorId="0">
      <text>
        <r>
          <rPr>
            <b/>
            <sz val="9"/>
            <rFont val="Tahoma"/>
            <family val="2"/>
          </rPr>
          <t>PTS3:</t>
        </r>
        <r>
          <rPr>
            <sz val="9"/>
            <rFont val="Tahoma"/>
            <family val="2"/>
          </rPr>
          <t xml:space="preserve">
ПТС</t>
        </r>
      </text>
    </comment>
    <comment ref="DM20" authorId="0">
      <text>
        <r>
          <rPr>
            <b/>
            <sz val="9"/>
            <rFont val="Tahoma"/>
            <family val="2"/>
          </rPr>
          <t>PTS3:</t>
        </r>
        <r>
          <rPr>
            <sz val="9"/>
            <rFont val="Tahoma"/>
            <family val="2"/>
          </rPr>
          <t xml:space="preserve">
отклонений нет(ПТС)</t>
        </r>
      </text>
    </comment>
    <comment ref="CY22" authorId="0">
      <text>
        <r>
          <rPr>
            <b/>
            <sz val="9"/>
            <rFont val="Tahoma"/>
            <family val="2"/>
          </rPr>
          <t>PTS3:</t>
        </r>
        <r>
          <rPr>
            <sz val="9"/>
            <rFont val="Tahoma"/>
            <family val="2"/>
          </rPr>
          <t xml:space="preserve">
отклонений нет(ПТС)</t>
        </r>
      </text>
    </comment>
    <comment ref="CD22" authorId="0">
      <text>
        <r>
          <rPr>
            <b/>
            <sz val="9"/>
            <rFont val="Tahoma"/>
            <family val="2"/>
          </rPr>
          <t>PTS3:</t>
        </r>
        <r>
          <rPr>
            <sz val="9"/>
            <rFont val="Tahoma"/>
            <family val="2"/>
          </rPr>
          <t xml:space="preserve">
Оснащенность ПУ холодной воды 100% (ПТС)</t>
        </r>
      </text>
    </comment>
    <comment ref="CY26" authorId="0">
      <text>
        <r>
          <rPr>
            <b/>
            <sz val="9"/>
            <rFont val="Tahoma"/>
            <family val="2"/>
          </rPr>
          <t>PTS3:</t>
        </r>
        <r>
          <rPr>
            <sz val="9"/>
            <rFont val="Tahoma"/>
            <family val="2"/>
          </rPr>
          <t xml:space="preserve">
отклонений нет</t>
        </r>
      </text>
    </comment>
    <comment ref="DM26" authorId="0">
      <text>
        <r>
          <rPr>
            <b/>
            <sz val="9"/>
            <rFont val="Tahoma"/>
            <family val="2"/>
          </rPr>
          <t>PTS3:</t>
        </r>
        <r>
          <rPr>
            <sz val="9"/>
            <rFont val="Tahoma"/>
            <family val="2"/>
          </rPr>
          <t xml:space="preserve">
отклонений нет</t>
        </r>
      </text>
    </comment>
    <comment ref="CD25" authorId="1">
      <text>
        <r>
          <rPr>
            <b/>
            <sz val="9"/>
            <rFont val="Tahoma"/>
            <family val="2"/>
          </rPr>
          <t>Economist:</t>
        </r>
        <r>
          <rPr>
            <sz val="9"/>
            <rFont val="Tahoma"/>
            <family val="2"/>
          </rPr>
          <t xml:space="preserve">
39тонн/30тонн*100-100</t>
        </r>
      </text>
    </comment>
    <comment ref="CD24" authorId="1">
      <text>
        <r>
          <rPr>
            <b/>
            <sz val="9"/>
            <rFont val="Tahoma"/>
            <family val="2"/>
          </rPr>
          <t>Economist:</t>
        </r>
        <r>
          <rPr>
            <sz val="9"/>
            <rFont val="Tahoma"/>
            <family val="2"/>
          </rPr>
          <t xml:space="preserve">
46,75тонн/46,75
тонн*100-100
</t>
        </r>
      </text>
    </comment>
    <comment ref="CD23" authorId="1">
      <text>
        <r>
          <rPr>
            <b/>
            <sz val="9"/>
            <rFont val="Tahoma"/>
            <family val="2"/>
          </rPr>
          <t>Economist:</t>
        </r>
        <r>
          <rPr>
            <sz val="9"/>
            <rFont val="Tahoma"/>
            <family val="2"/>
          </rPr>
          <t xml:space="preserve">
(39+29)/(27+42)*100-100</t>
        </r>
      </text>
    </comment>
  </commentList>
</comments>
</file>

<file path=xl/comments4.xml><?xml version="1.0" encoding="utf-8"?>
<comments xmlns="http://schemas.openxmlformats.org/spreadsheetml/2006/main">
  <authors>
    <author>PTS3</author>
    <author>Economist</author>
  </authors>
  <commentList>
    <comment ref="X45" authorId="0">
      <text>
        <r>
          <rPr>
            <b/>
            <sz val="9"/>
            <rFont val="Tahoma"/>
            <family val="2"/>
          </rPr>
          <t>PTS3:</t>
        </r>
        <r>
          <rPr>
            <sz val="9"/>
            <rFont val="Tahoma"/>
            <family val="2"/>
          </rPr>
          <t xml:space="preserve">
в 2020г модернизация 
Ф-10С  (436м КЛ-10кВ +347м ВЛ-10кВ)
не было в программе
По плану программы 
Ф-9С-на 2021г
Ф-3С-на 2022г
Ф-20С-на 2023г</t>
        </r>
      </text>
    </comment>
    <comment ref="AC45" authorId="0">
      <text>
        <r>
          <rPr>
            <b/>
            <sz val="9"/>
            <rFont val="Tahoma"/>
            <family val="2"/>
          </rPr>
          <t>PTS3:
в 2020г модернизация 
Ф-10С  (436м КЛ-10кВ +347м ВЛ-10кВ)
не было в программе</t>
        </r>
        <r>
          <rPr>
            <sz val="9"/>
            <rFont val="Tahoma"/>
            <family val="2"/>
          </rPr>
          <t xml:space="preserve">
По плану программы 
Ф-9С-на 2021г
Ф-3С-на 2022г
Ф-20С-на 2023г</t>
        </r>
      </text>
    </comment>
    <comment ref="AR45" authorId="0">
      <text>
        <r>
          <rPr>
            <b/>
            <sz val="9"/>
            <rFont val="Tahoma"/>
            <family val="2"/>
          </rPr>
          <t>PTS3:</t>
        </r>
        <r>
          <rPr>
            <sz val="9"/>
            <rFont val="Tahoma"/>
            <family val="2"/>
          </rPr>
          <t xml:space="preserve">
какая экономия в (км)?</t>
        </r>
      </text>
    </comment>
    <comment ref="BG45" authorId="0">
      <text>
        <r>
          <rPr>
            <b/>
            <sz val="9"/>
            <rFont val="Tahoma"/>
            <family val="2"/>
          </rPr>
          <t>PTS3:</t>
        </r>
        <r>
          <rPr>
            <sz val="9"/>
            <rFont val="Tahoma"/>
            <family val="2"/>
          </rPr>
          <t xml:space="preserve">
какая экономия в (км)?</t>
        </r>
      </text>
    </comment>
    <comment ref="BV45" authorId="0">
      <text>
        <r>
          <rPr>
            <b/>
            <sz val="9"/>
            <rFont val="Tahoma"/>
            <family val="2"/>
          </rPr>
          <t>PTS3:</t>
        </r>
        <r>
          <rPr>
            <sz val="9"/>
            <rFont val="Tahoma"/>
            <family val="2"/>
          </rPr>
          <t xml:space="preserve">
какая экономия в (км)?</t>
        </r>
      </text>
    </comment>
    <comment ref="CK45" authorId="0">
      <text>
        <r>
          <rPr>
            <b/>
            <sz val="9"/>
            <rFont val="Tahoma"/>
            <family val="2"/>
          </rPr>
          <t>PTS3:</t>
        </r>
        <r>
          <rPr>
            <sz val="9"/>
            <rFont val="Tahoma"/>
            <family val="2"/>
          </rPr>
          <t xml:space="preserve">
какая экономия в (км)?</t>
        </r>
      </text>
    </comment>
    <comment ref="AR46" authorId="0">
      <text>
        <r>
          <rPr>
            <b/>
            <sz val="9"/>
            <rFont val="Tahoma"/>
            <family val="2"/>
          </rPr>
          <t>PTS3:</t>
        </r>
        <r>
          <rPr>
            <sz val="9"/>
            <rFont val="Tahoma"/>
            <family val="2"/>
          </rPr>
          <t xml:space="preserve">
какая экономия в (шт)?</t>
        </r>
      </text>
    </comment>
    <comment ref="BG46" authorId="0">
      <text>
        <r>
          <rPr>
            <b/>
            <sz val="9"/>
            <rFont val="Tahoma"/>
            <family val="2"/>
          </rPr>
          <t>PTS3:</t>
        </r>
        <r>
          <rPr>
            <sz val="9"/>
            <rFont val="Tahoma"/>
            <family val="2"/>
          </rPr>
          <t xml:space="preserve">
какая экономия в (шт)?</t>
        </r>
      </text>
    </comment>
    <comment ref="BV46" authorId="0">
      <text>
        <r>
          <rPr>
            <b/>
            <sz val="9"/>
            <rFont val="Tahoma"/>
            <family val="2"/>
          </rPr>
          <t>PTS3:</t>
        </r>
        <r>
          <rPr>
            <sz val="9"/>
            <rFont val="Tahoma"/>
            <family val="2"/>
          </rPr>
          <t xml:space="preserve">
какая экономия в (шт)?</t>
        </r>
      </text>
    </comment>
    <comment ref="CK46" authorId="0">
      <text>
        <r>
          <rPr>
            <b/>
            <sz val="9"/>
            <rFont val="Tahoma"/>
            <family val="2"/>
          </rPr>
          <t>PTS3:</t>
        </r>
        <r>
          <rPr>
            <sz val="9"/>
            <rFont val="Tahoma"/>
            <family val="2"/>
          </rPr>
          <t xml:space="preserve">
какая экономия в (шт)?</t>
        </r>
      </text>
    </comment>
    <comment ref="AC48" authorId="0">
      <text>
        <r>
          <rPr>
            <b/>
            <sz val="9"/>
            <rFont val="Tahoma"/>
            <family val="2"/>
          </rPr>
          <t>PTS3:</t>
        </r>
        <r>
          <rPr>
            <sz val="9"/>
            <rFont val="Tahoma"/>
            <family val="2"/>
          </rPr>
          <t xml:space="preserve">
Заменена ТП-17</t>
        </r>
      </text>
    </comment>
    <comment ref="X48" authorId="0">
      <text>
        <r>
          <rPr>
            <b/>
            <sz val="9"/>
            <rFont val="Tahoma"/>
            <family val="2"/>
          </rPr>
          <t>PTS3:</t>
        </r>
        <r>
          <rPr>
            <sz val="9"/>
            <rFont val="Tahoma"/>
            <family val="2"/>
          </rPr>
          <t xml:space="preserve">
ТП-17</t>
        </r>
      </text>
    </comment>
    <comment ref="AM48" authorId="0">
      <text>
        <r>
          <rPr>
            <b/>
            <sz val="9"/>
            <rFont val="Tahoma"/>
            <family val="2"/>
          </rPr>
          <t>PTS3:</t>
        </r>
        <r>
          <rPr>
            <sz val="9"/>
            <rFont val="Tahoma"/>
            <family val="2"/>
          </rPr>
          <t xml:space="preserve">
Заменена ТП-17</t>
        </r>
      </text>
    </comment>
    <comment ref="AH48" authorId="0">
      <text>
        <r>
          <rPr>
            <b/>
            <sz val="9"/>
            <rFont val="Tahoma"/>
            <family val="2"/>
          </rPr>
          <t>PTS3:</t>
        </r>
        <r>
          <rPr>
            <sz val="9"/>
            <rFont val="Tahoma"/>
            <family val="2"/>
          </rPr>
          <t xml:space="preserve">
ТП-17</t>
        </r>
      </text>
    </comment>
    <comment ref="AR48" authorId="0">
      <text>
        <r>
          <rPr>
            <b/>
            <sz val="9"/>
            <rFont val="Tahoma"/>
            <family val="2"/>
          </rPr>
          <t>PTS3:</t>
        </r>
        <r>
          <rPr>
            <sz val="9"/>
            <rFont val="Tahoma"/>
            <family val="2"/>
          </rPr>
          <t xml:space="preserve">
какая экономия в (шт)?</t>
        </r>
      </text>
    </comment>
    <comment ref="BG48" authorId="0">
      <text>
        <r>
          <rPr>
            <b/>
            <sz val="9"/>
            <rFont val="Tahoma"/>
            <family val="2"/>
          </rPr>
          <t>PTS3:</t>
        </r>
        <r>
          <rPr>
            <sz val="9"/>
            <rFont val="Tahoma"/>
            <family val="2"/>
          </rPr>
          <t xml:space="preserve">
какая экономия в (шт)?</t>
        </r>
      </text>
    </comment>
    <comment ref="BV48" authorId="0">
      <text>
        <r>
          <rPr>
            <b/>
            <sz val="9"/>
            <rFont val="Tahoma"/>
            <family val="2"/>
          </rPr>
          <t>PTS3:</t>
        </r>
        <r>
          <rPr>
            <sz val="9"/>
            <rFont val="Tahoma"/>
            <family val="2"/>
          </rPr>
          <t xml:space="preserve">
какая экономия в (шт)?</t>
        </r>
      </text>
    </comment>
    <comment ref="CK48" authorId="0">
      <text>
        <r>
          <rPr>
            <b/>
            <sz val="9"/>
            <rFont val="Tahoma"/>
            <family val="2"/>
          </rPr>
          <t>PTS3:</t>
        </r>
        <r>
          <rPr>
            <sz val="9"/>
            <rFont val="Tahoma"/>
            <family val="2"/>
          </rPr>
          <t xml:space="preserve">
какая экономия в (шт)?</t>
        </r>
      </text>
    </comment>
    <comment ref="AC47" authorId="0">
      <text>
        <r>
          <rPr>
            <b/>
            <sz val="9"/>
            <rFont val="Tahoma"/>
            <family val="2"/>
          </rPr>
          <t>PTS3:</t>
        </r>
        <r>
          <rPr>
            <sz val="9"/>
            <rFont val="Tahoma"/>
            <family val="2"/>
          </rPr>
          <t xml:space="preserve">
запланировано на 2023г</t>
        </r>
      </text>
    </comment>
    <comment ref="AM47" authorId="0">
      <text>
        <r>
          <rPr>
            <b/>
            <sz val="9"/>
            <rFont val="Tahoma"/>
            <family val="2"/>
          </rPr>
          <t>PTS3:</t>
        </r>
        <r>
          <rPr>
            <sz val="9"/>
            <rFont val="Tahoma"/>
            <family val="2"/>
          </rPr>
          <t xml:space="preserve">
запланировано на 2023г</t>
        </r>
      </text>
    </comment>
    <comment ref="AM49" authorId="0">
      <text>
        <r>
          <rPr>
            <b/>
            <sz val="9"/>
            <rFont val="Tahoma"/>
            <family val="2"/>
          </rPr>
          <t>PTS3:</t>
        </r>
        <r>
          <rPr>
            <sz val="9"/>
            <rFont val="Tahoma"/>
            <family val="2"/>
          </rPr>
          <t xml:space="preserve">
запланировано на 2024г</t>
        </r>
      </text>
    </comment>
    <comment ref="AC49" authorId="0">
      <text>
        <r>
          <rPr>
            <b/>
            <sz val="9"/>
            <rFont val="Tahoma"/>
            <family val="2"/>
          </rPr>
          <t>PTS3:</t>
        </r>
        <r>
          <rPr>
            <sz val="9"/>
            <rFont val="Tahoma"/>
            <family val="2"/>
          </rPr>
          <t xml:space="preserve">
запланировано на 2024г</t>
        </r>
      </text>
    </comment>
    <comment ref="CF45" authorId="1">
      <text>
        <r>
          <rPr>
            <b/>
            <sz val="9"/>
            <rFont val="Tahoma"/>
            <family val="2"/>
          </rPr>
          <t>Economist:</t>
        </r>
        <r>
          <rPr>
            <sz val="9"/>
            <rFont val="Tahoma"/>
            <family val="2"/>
          </rPr>
          <t xml:space="preserve">
7,38*2,15(тариф на потери)</t>
        </r>
      </text>
    </comment>
    <comment ref="CU45" authorId="1">
      <text>
        <r>
          <rPr>
            <b/>
            <sz val="9"/>
            <rFont val="Tahoma"/>
            <family val="2"/>
          </rPr>
          <t>Economist:</t>
        </r>
        <r>
          <rPr>
            <sz val="9"/>
            <rFont val="Tahoma"/>
            <family val="2"/>
          </rPr>
          <t xml:space="preserve">
7,38*2,15(тариф на потери)</t>
        </r>
      </text>
    </comment>
    <comment ref="AM45" authorId="0">
      <text>
        <r>
          <rPr>
            <b/>
            <sz val="9"/>
            <rFont val="Tahoma"/>
            <family val="2"/>
          </rPr>
          <t>PTS3:
в 2020г модернизация 
Ф-10С  (436м КЛ-10кВ +347м ВЛ-10кВ)
не было в программе</t>
        </r>
        <r>
          <rPr>
            <sz val="9"/>
            <rFont val="Tahoma"/>
            <family val="2"/>
          </rPr>
          <t xml:space="preserve">
По плану программы 
Ф-9С-на 2021г
Ф-3С-на 2022г
Ф-20С-на 2023г</t>
        </r>
      </text>
    </comment>
    <comment ref="AH45" authorId="0">
      <text>
        <r>
          <rPr>
            <b/>
            <sz val="9"/>
            <rFont val="Tahoma"/>
            <family val="2"/>
          </rPr>
          <t>PTS3:</t>
        </r>
        <r>
          <rPr>
            <sz val="9"/>
            <rFont val="Tahoma"/>
            <family val="2"/>
          </rPr>
          <t xml:space="preserve">
в 2020г модернизация 
Ф-10С  (436м КЛ-10кВ +347м ВЛ-10кВ)
не было в программе
По плану программы 
Ф-9С-на 2021г
Ф-3С-на 2022г
Ф-20С-на 2023г</t>
        </r>
      </text>
    </comment>
  </commentList>
</comments>
</file>

<file path=xl/sharedStrings.xml><?xml version="1.0" encoding="utf-8"?>
<sst xmlns="http://schemas.openxmlformats.org/spreadsheetml/2006/main" count="423" uniqueCount="197">
  <si>
    <t>к требованиям к форме программы в области энергосбережения</t>
  </si>
  <si>
    <t>утв. приказом Минэнерго России от 30 июня 2014 г. № 398</t>
  </si>
  <si>
    <t>г.</t>
  </si>
  <si>
    <t>(должность)</t>
  </si>
  <si>
    <t>«</t>
  </si>
  <si>
    <t>»</t>
  </si>
  <si>
    <t>и повышения энергетической эффективности для организаций,</t>
  </si>
  <si>
    <t>осуществляющих регулируемые виды деятельности,</t>
  </si>
  <si>
    <t>Руководитель организации</t>
  </si>
  <si>
    <t>(Ф.И.О.)</t>
  </si>
  <si>
    <t>(наименование организации)</t>
  </si>
  <si>
    <t>Приложение № 4</t>
  </si>
  <si>
    <t>СВОДНАЯ ФОРМА МОНИТОРИНГА РЕАЛИЗАЦИИ ПРОГРАММЫ ЭНЕРГОСБЕРЕЖЕНИЯ И ПОВЫШЕНИЯ</t>
  </si>
  <si>
    <t>ЭНЕРГЕТИЧЕСКОЙ ЭФФЕКТИВНОСТИ</t>
  </si>
  <si>
    <t>за 20</t>
  </si>
  <si>
    <t>Наименование программы</t>
  </si>
  <si>
    <t>Почтовый адрес</t>
  </si>
  <si>
    <t>Ответственный за формирование</t>
  </si>
  <si>
    <t>программы (Ф.И.О., контактный телефон,</t>
  </si>
  <si>
    <t>e-mail)</t>
  </si>
  <si>
    <t>программы</t>
  </si>
  <si>
    <t>Период</t>
  </si>
  <si>
    <t>Топливно-энергетические ресурсы (ТЭР)</t>
  </si>
  <si>
    <t>Доля затрат</t>
  </si>
  <si>
    <t>в инвестицион-</t>
  </si>
  <si>
    <t>ной программе,</t>
  </si>
  <si>
    <t>на реализацию</t>
  </si>
  <si>
    <t>целевых меро-</t>
  </si>
  <si>
    <t>жения и повы-</t>
  </si>
  <si>
    <t>шения энергети-</t>
  </si>
  <si>
    <t>ческой эффек-</t>
  </si>
  <si>
    <t>тивности</t>
  </si>
  <si>
    <t>При осуществлении регулируемого</t>
  </si>
  <si>
    <t>вида деятельности</t>
  </si>
  <si>
    <t>При осуществлении прочей</t>
  </si>
  <si>
    <t>деятельности, в т. ч. хозяйственные</t>
  </si>
  <si>
    <t>нужды</t>
  </si>
  <si>
    <t>Затраты,</t>
  </si>
  <si>
    <t>млн руб.</t>
  </si>
  <si>
    <t>без НДС</t>
  </si>
  <si>
    <t>Суммарные</t>
  </si>
  <si>
    <t>затраты ТЭР</t>
  </si>
  <si>
    <t>Экономия ТЭР</t>
  </si>
  <si>
    <t>в результате реали-</t>
  </si>
  <si>
    <t>зации программы</t>
  </si>
  <si>
    <t>т у. т.</t>
  </si>
  <si>
    <t>без учета</t>
  </si>
  <si>
    <t>воды</t>
  </si>
  <si>
    <t>с учетом</t>
  </si>
  <si>
    <t>всего</t>
  </si>
  <si>
    <t>в т. ч.</t>
  </si>
  <si>
    <t>капи-</t>
  </si>
  <si>
    <t>тальные</t>
  </si>
  <si>
    <t>за отчет-</t>
  </si>
  <si>
    <t>ный год</t>
  </si>
  <si>
    <t>план</t>
  </si>
  <si>
    <t>факт</t>
  </si>
  <si>
    <t>отклонение</t>
  </si>
  <si>
    <t>нарастаю-</t>
  </si>
  <si>
    <t>щим ито-</t>
  </si>
  <si>
    <t>гом</t>
  </si>
  <si>
    <t>и отчетности о ходе ее реализации,</t>
  </si>
  <si>
    <t>Даты начала и окончания действия</t>
  </si>
  <si>
    <t>Приложение № 6</t>
  </si>
  <si>
    <t>ОТЧЕТ О РЕАЛИЗАЦИИ МЕРОПРИЯТИЙ, ОСНОВНОЙ ЦЕЛЬЮ КОТОРЫХ ЯВЛЯЕТСЯ ЭНЕРГОСБЕРЕЖЕНИЕ</t>
  </si>
  <si>
    <t>И (ИЛИ) ПОВЫШЕНИЕ ЭНЕРГЕТИЧЕСКОЙ ЭФФЕКТИВНОСТИ</t>
  </si>
  <si>
    <t>№</t>
  </si>
  <si>
    <t>Наименование</t>
  </si>
  <si>
    <t>Объемы выполнения</t>
  </si>
  <si>
    <t>Численные значения экономии</t>
  </si>
  <si>
    <t>Затраты (план),</t>
  </si>
  <si>
    <t>п/п</t>
  </si>
  <si>
    <t>мероприятия</t>
  </si>
  <si>
    <t>млн руб. (без НДС)</t>
  </si>
  <si>
    <t>Размерность</t>
  </si>
  <si>
    <t>Всего накопительным итогом
за годы реализации программы</t>
  </si>
  <si>
    <t>В отчетном году</t>
  </si>
  <si>
    <t>Всего накопитель-</t>
  </si>
  <si>
    <t>В отчетном</t>
  </si>
  <si>
    <t>ным итогом за го-</t>
  </si>
  <si>
    <t>году</t>
  </si>
  <si>
    <t>ды реализации</t>
  </si>
  <si>
    <t>численное значение экономии
в указанной размерности</t>
  </si>
  <si>
    <t>численное значение экономии,
млн руб.</t>
  </si>
  <si>
    <t>ОТЧЕТ О ДОСТИЖЕНИИ ЦЕЛЕВЫХ И ПРОЧИХ ПОКАЗАТЕЛЕЙ ПРОГРАММЫ ЭНЕРГОСБЕРЕЖЕНИЯ И</t>
  </si>
  <si>
    <t>ПОВЫШЕНИЯ ЭНЕРГЕТИЧЕСКОЙ ЭФФЕКТИВНОСТИ</t>
  </si>
  <si>
    <t>Целевые и прочие</t>
  </si>
  <si>
    <t>Ед.</t>
  </si>
  <si>
    <t>Средние</t>
  </si>
  <si>
    <t>Лучшие миро-</t>
  </si>
  <si>
    <t>(базовый</t>
  </si>
  <si>
    <t>Плановые пока-</t>
  </si>
  <si>
    <t>Фактические</t>
  </si>
  <si>
    <t>Отклонение,</t>
  </si>
  <si>
    <t>показатели</t>
  </si>
  <si>
    <t>изм.</t>
  </si>
  <si>
    <t>вые показате-</t>
  </si>
  <si>
    <t>год)*</t>
  </si>
  <si>
    <t>затели целевых</t>
  </si>
  <si>
    <t>значения целе-</t>
  </si>
  <si>
    <t>ед.</t>
  </si>
  <si>
    <t>%</t>
  </si>
  <si>
    <t>по отрасли</t>
  </si>
  <si>
    <t>ли по отрасли</t>
  </si>
  <si>
    <t>и прочих пока-</t>
  </si>
  <si>
    <t>вых  и прочих</t>
  </si>
  <si>
    <t>зателей</t>
  </si>
  <si>
    <t>показателей</t>
  </si>
  <si>
    <t>по годам</t>
  </si>
  <si>
    <t>____ г.</t>
  </si>
  <si>
    <t>Целевые показатели</t>
  </si>
  <si>
    <t>1.1</t>
  </si>
  <si>
    <t>* Базовый год — предшествующий год году начала действия программы энергосбережения и повышения энергетической эффективности.</t>
  </si>
  <si>
    <t>Генеральный директор</t>
  </si>
  <si>
    <t>Павленко Игорь Викторович</t>
  </si>
  <si>
    <t>Энергосбережения и повышения энергетической эффективности АО "Спасскэлектросеть"</t>
  </si>
  <si>
    <t>692245,Приморсий край, г. Спасск-Дальний, ул. Борисова, 41</t>
  </si>
  <si>
    <t>2020-2024 годы</t>
  </si>
  <si>
    <t>направленная</t>
  </si>
  <si>
    <t>приятий програм-</t>
  </si>
  <si>
    <t>мы энергосбере-</t>
  </si>
  <si>
    <t>кВт*час</t>
  </si>
  <si>
    <t>Технологический расход электрической энергии при ее передаче по распределительным сетям относительно нормативов технологических потерь электрической энергии, установленных в соответствии с действующим законодательством, на каждый год реализации программы &lt;**&gt;</t>
  </si>
  <si>
    <t>Процент потерь электрической энергии при ее распределении по электрическим сетям (% к отпуску в сеть, норматив)</t>
  </si>
  <si>
    <t>Снижение удельного расхода электрической энергии на производственные и хозяйственные нужды, на 1 кв. м площади по отношению к фактическому расходу в предшествующем году реализации программы</t>
  </si>
  <si>
    <t>1.2</t>
  </si>
  <si>
    <t>1.3</t>
  </si>
  <si>
    <t>Снижение удельного расхода тепловой энергии на производственные и хозяйственные нужды на 1 куб. м объема помещений по отношению к фактическому расходу в предшествующем году реализации программы</t>
  </si>
  <si>
    <t>1.4</t>
  </si>
  <si>
    <t>Оснащенность приборами учета энергоресурсов в зданиях, строениях, сооружениях, находящихся в собственности регулируемой организации, в том числе:</t>
  </si>
  <si>
    <t>1.5</t>
  </si>
  <si>
    <t>1.4.1</t>
  </si>
  <si>
    <t>1.4.2</t>
  </si>
  <si>
    <t>1.4.3</t>
  </si>
  <si>
    <t>1.4.4</t>
  </si>
  <si>
    <t>электрической энергии</t>
  </si>
  <si>
    <t>тепловой энергии</t>
  </si>
  <si>
    <t>газа природного</t>
  </si>
  <si>
    <t>холодной и горячей воды</t>
  </si>
  <si>
    <t>1.5.1</t>
  </si>
  <si>
    <t>1.5.2</t>
  </si>
  <si>
    <t>Сокращение удельного расхода горюче-смазочных материалов, используемых для оказания услуг по передаче электрической энергии по сетям организаций, оказывающих услуги по передаче электрической энергии по отношению к фактическому расходу в предшествующем году реализации программы</t>
  </si>
  <si>
    <t>бензин</t>
  </si>
  <si>
    <t>дизельное топливо</t>
  </si>
  <si>
    <t>1.6</t>
  </si>
  <si>
    <t>1.7</t>
  </si>
  <si>
    <t>Доля использования осветительных устройств с использованием светодиодов в общем объеме используемых осветительных устройств</t>
  </si>
  <si>
    <t>Объем выбросов парниковых газов при производстве электрической энергии</t>
  </si>
  <si>
    <t>кВт ч</t>
  </si>
  <si>
    <t>кВт ч/кв. м</t>
  </si>
  <si>
    <t>Гкал/куб. м</t>
  </si>
  <si>
    <t>тонн</t>
  </si>
  <si>
    <t>нд</t>
  </si>
  <si>
    <t>24854800</t>
  </si>
  <si>
    <t>15,06</t>
  </si>
  <si>
    <t>100</t>
  </si>
  <si>
    <t>0,01</t>
  </si>
  <si>
    <t>36</t>
  </si>
  <si>
    <t>Организационные мероприятия по энергосбережению и повышению энергетической эффективности, в том числе:</t>
  </si>
  <si>
    <t>Анализ качества предоставляемых услуг</t>
  </si>
  <si>
    <t>Оценка аварийности в сетях</t>
  </si>
  <si>
    <t>Анализ и оптимизация установленной мощности, режимов работы энерго оборудования, распределения нагрузки</t>
  </si>
  <si>
    <t>Анализ схем энергоснабжения, распределения электрической нагрузки</t>
  </si>
  <si>
    <t>Организационные мероприятия по энергосбережению и повышению энергетической эффективности</t>
  </si>
  <si>
    <t>Технические мероприятия по энергосбережению и повышению энергетической эффективности</t>
  </si>
  <si>
    <t>2.1</t>
  </si>
  <si>
    <t>2.2</t>
  </si>
  <si>
    <t>2.3</t>
  </si>
  <si>
    <t>2.4</t>
  </si>
  <si>
    <t>Развитие и модернизация учета электрической энергии (мощности), всего, в том числе:</t>
  </si>
  <si>
    <t>Установка АИСС КУЭ в частном секторе</t>
  </si>
  <si>
    <t>Установка АИСС КУЭ физическим лицам</t>
  </si>
  <si>
    <t>Установка АИСС КУЭ в точках перетока в смежные сетевые организации (на ТП);</t>
  </si>
  <si>
    <t>Установка АСКУЭ на ПС 35/10кВ «ЗСМ», ул. Силикатная</t>
  </si>
  <si>
    <t>Реконструкция оборудования трансформаторных подстанций с заменой силовых трансформаторов 10/0,4 кВ, отработавшие нормативный срок, на новые, энергоэффективные</t>
  </si>
  <si>
    <t xml:space="preserve">Модернизация ТП 10/0,4кВ: 
Замена КТПН 10/0,4 кВ №31, отработавшую нормативный срок эксплуатации, на современную КТПБ </t>
  </si>
  <si>
    <t xml:space="preserve">Модернизация ТП 10/0,4кВ: 
Замена аварийной ТП 10/0,4 кВ №17,  отработавшую нормативный срок эксплуатации, на современную 2КТПБ </t>
  </si>
  <si>
    <t>Модернизация ПС 35/10кВ «ЗСМ» с заменой силового трансформатора, отработавшего нормативный срок на новый, энергоэффективные</t>
  </si>
  <si>
    <t>ВСЕГО по мероприятиям:</t>
  </si>
  <si>
    <t>шт</t>
  </si>
  <si>
    <t>км</t>
  </si>
  <si>
    <t xml:space="preserve">-  </t>
  </si>
  <si>
    <t>постоянно</t>
  </si>
  <si>
    <t>численное значение экономии,
тыс.кВтч.</t>
  </si>
  <si>
    <t xml:space="preserve">Модернизация, техническое перевооружение линий электропередачи.Реконструкция воздушных линий 10кВ с заменой голого провода на СИП-3 увеличенного сечения, с целью снижения удельной повреждаемости, увеличения пропуска электрической энергии, сокращения потерь электроэнергии при ее передаче.
</t>
  </si>
  <si>
    <t>240,73 / 6618 = 0,0364 (2019г)
239,9 / 6618= 0,0362 (2021г)
  Снижение на 0,0026 Гкал/м3</t>
  </si>
  <si>
    <t>0,0364/0,0362х100-100                              Снижение на 0,55%</t>
  </si>
  <si>
    <t>не менее
65</t>
  </si>
  <si>
    <t>245072/2021=121,26</t>
  </si>
  <si>
    <t>22</t>
  </si>
  <si>
    <t>Савин Сергей Викторович. тел. 8(42352)2-36-76, е-mail: spasskeleset@gmail.com</t>
  </si>
  <si>
    <t>2022 г.</t>
  </si>
  <si>
    <t>0,0363/0,0362х100-100                                                                                                                                                                                                                                                                                                                                                                                                                                                                                                        Увеличение на 6,35%</t>
  </si>
  <si>
    <t>239,9/6618=     0,0362            254,83/6618=     0,0385         Увеличение на     0,0023 Гкал/м3</t>
  </si>
  <si>
    <t>262000/2021=130</t>
  </si>
  <si>
    <t>250011/2021=124</t>
  </si>
  <si>
    <t>-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</si>
</sst>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;[Red]0.00"/>
    <numFmt numFmtId="185" formatCode="0.0000"/>
    <numFmt numFmtId="186" formatCode="0.000"/>
    <numFmt numFmtId="187" formatCode="000000"/>
    <numFmt numFmtId="188" formatCode="0.00000"/>
    <numFmt numFmtId="189" formatCode="0.000000"/>
    <numFmt numFmtId="190" formatCode="0.0000000"/>
    <numFmt numFmtId="191" formatCode="0.00000000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9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10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49" fontId="6" fillId="0" borderId="13" xfId="0" applyNumberFormat="1" applyFont="1" applyBorder="1" applyAlignment="1">
      <alignment horizontal="left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Alignment="1">
      <alignment horizontal="right"/>
    </xf>
    <xf numFmtId="49" fontId="3" fillId="0" borderId="13" xfId="0" applyNumberFormat="1" applyFont="1" applyBorder="1" applyAlignment="1">
      <alignment horizontal="left"/>
    </xf>
    <xf numFmtId="0" fontId="5" fillId="0" borderId="0" xfId="0" applyFont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9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186" fontId="3" fillId="0" borderId="21" xfId="0" applyNumberFormat="1" applyFont="1" applyBorder="1" applyAlignment="1">
      <alignment horizontal="right"/>
    </xf>
    <xf numFmtId="0" fontId="3" fillId="0" borderId="21" xfId="0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9" fillId="0" borderId="21" xfId="0" applyFont="1" applyBorder="1" applyAlignment="1">
      <alignment horizontal="right"/>
    </xf>
    <xf numFmtId="49" fontId="3" fillId="0" borderId="16" xfId="0" applyNumberFormat="1" applyFont="1" applyBorder="1" applyAlignment="1">
      <alignment horizontal="left"/>
    </xf>
    <xf numFmtId="49" fontId="3" fillId="0" borderId="17" xfId="0" applyNumberFormat="1" applyFont="1" applyBorder="1" applyAlignment="1">
      <alignment horizontal="left"/>
    </xf>
    <xf numFmtId="49" fontId="3" fillId="0" borderId="18" xfId="0" applyNumberFormat="1" applyFont="1" applyBorder="1" applyAlignment="1">
      <alignment horizontal="left"/>
    </xf>
    <xf numFmtId="49" fontId="3" fillId="0" borderId="19" xfId="0" applyNumberFormat="1" applyFont="1" applyBorder="1" applyAlignment="1">
      <alignment horizontal="left"/>
    </xf>
    <xf numFmtId="49" fontId="3" fillId="0" borderId="20" xfId="0" applyNumberFormat="1" applyFont="1" applyBorder="1" applyAlignment="1">
      <alignment horizontal="left"/>
    </xf>
    <xf numFmtId="0" fontId="50" fillId="0" borderId="10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50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16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49" fontId="3" fillId="0" borderId="10" xfId="0" applyNumberFormat="1" applyFont="1" applyBorder="1" applyAlignment="1">
      <alignment horizontal="right"/>
    </xf>
    <xf numFmtId="49" fontId="3" fillId="0" borderId="11" xfId="0" applyNumberFormat="1" applyFont="1" applyBorder="1" applyAlignment="1">
      <alignment horizontal="right"/>
    </xf>
    <xf numFmtId="49" fontId="3" fillId="0" borderId="12" xfId="0" applyNumberFormat="1" applyFont="1" applyBorder="1" applyAlignment="1">
      <alignment horizontal="right"/>
    </xf>
    <xf numFmtId="49" fontId="3" fillId="0" borderId="16" xfId="0" applyNumberFormat="1" applyFont="1" applyBorder="1" applyAlignment="1">
      <alignment horizontal="center" vertical="top"/>
    </xf>
    <xf numFmtId="49" fontId="3" fillId="0" borderId="17" xfId="0" applyNumberFormat="1" applyFont="1" applyBorder="1" applyAlignment="1">
      <alignment horizontal="center" vertical="top"/>
    </xf>
    <xf numFmtId="49" fontId="3" fillId="0" borderId="18" xfId="0" applyNumberFormat="1" applyFont="1" applyBorder="1" applyAlignment="1">
      <alignment horizontal="center" vertical="top"/>
    </xf>
    <xf numFmtId="49" fontId="3" fillId="0" borderId="19" xfId="0" applyNumberFormat="1" applyFont="1" applyBorder="1" applyAlignment="1">
      <alignment horizontal="center" vertical="top"/>
    </xf>
    <xf numFmtId="49" fontId="3" fillId="0" borderId="13" xfId="0" applyNumberFormat="1" applyFont="1" applyBorder="1" applyAlignment="1">
      <alignment horizontal="center" vertical="top"/>
    </xf>
    <xf numFmtId="49" fontId="3" fillId="0" borderId="20" xfId="0" applyNumberFormat="1" applyFont="1" applyBorder="1" applyAlignment="1">
      <alignment horizontal="center" vertical="top"/>
    </xf>
    <xf numFmtId="0" fontId="49" fillId="0" borderId="10" xfId="0" applyFont="1" applyBorder="1" applyAlignment="1">
      <alignment horizontal="right"/>
    </xf>
    <xf numFmtId="0" fontId="49" fillId="0" borderId="11" xfId="0" applyFont="1" applyBorder="1" applyAlignment="1">
      <alignment horizontal="right"/>
    </xf>
    <xf numFmtId="0" fontId="49" fillId="0" borderId="12" xfId="0" applyFont="1" applyBorder="1" applyAlignment="1">
      <alignment horizontal="right"/>
    </xf>
    <xf numFmtId="0" fontId="3" fillId="0" borderId="10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3" fillId="33" borderId="10" xfId="0" applyFont="1" applyFill="1" applyBorder="1" applyAlignment="1">
      <alignment horizontal="right"/>
    </xf>
    <xf numFmtId="0" fontId="3" fillId="33" borderId="11" xfId="0" applyFont="1" applyFill="1" applyBorder="1" applyAlignment="1">
      <alignment horizontal="right"/>
    </xf>
    <xf numFmtId="0" fontId="3" fillId="33" borderId="12" xfId="0" applyFont="1" applyFill="1" applyBorder="1" applyAlignment="1">
      <alignment horizontal="right"/>
    </xf>
    <xf numFmtId="0" fontId="3" fillId="34" borderId="10" xfId="0" applyFont="1" applyFill="1" applyBorder="1" applyAlignment="1">
      <alignment horizontal="right"/>
    </xf>
    <xf numFmtId="0" fontId="3" fillId="34" borderId="11" xfId="0" applyFont="1" applyFill="1" applyBorder="1" applyAlignment="1">
      <alignment horizontal="right"/>
    </xf>
    <xf numFmtId="0" fontId="3" fillId="34" borderId="12" xfId="0" applyFont="1" applyFill="1" applyBorder="1" applyAlignment="1">
      <alignment horizontal="right"/>
    </xf>
    <xf numFmtId="0" fontId="3" fillId="0" borderId="10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3" fillId="34" borderId="21" xfId="0" applyFont="1" applyFill="1" applyBorder="1" applyAlignment="1">
      <alignment horizontal="right" vertical="center"/>
    </xf>
    <xf numFmtId="0" fontId="3" fillId="0" borderId="21" xfId="0" applyFont="1" applyBorder="1" applyAlignment="1">
      <alignment horizontal="right" vertical="center"/>
    </xf>
    <xf numFmtId="49" fontId="3" fillId="0" borderId="21" xfId="0" applyNumberFormat="1" applyFont="1" applyBorder="1" applyAlignment="1">
      <alignment horizontal="center"/>
    </xf>
    <xf numFmtId="2" fontId="3" fillId="33" borderId="10" xfId="0" applyNumberFormat="1" applyFont="1" applyFill="1" applyBorder="1" applyAlignment="1">
      <alignment horizontal="center" vertical="top" wrapText="1"/>
    </xf>
    <xf numFmtId="2" fontId="3" fillId="33" borderId="11" xfId="0" applyNumberFormat="1" applyFont="1" applyFill="1" applyBorder="1" applyAlignment="1">
      <alignment horizontal="center" vertical="top" wrapText="1"/>
    </xf>
    <xf numFmtId="2" fontId="3" fillId="33" borderId="12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right" wrapText="1"/>
    </xf>
    <xf numFmtId="49" fontId="3" fillId="0" borderId="11" xfId="0" applyNumberFormat="1" applyFont="1" applyBorder="1" applyAlignment="1">
      <alignment horizontal="right" wrapText="1"/>
    </xf>
    <xf numFmtId="49" fontId="3" fillId="0" borderId="12" xfId="0" applyNumberFormat="1" applyFont="1" applyBorder="1" applyAlignment="1">
      <alignment horizontal="right" wrapText="1"/>
    </xf>
    <xf numFmtId="0" fontId="50" fillId="0" borderId="10" xfId="0" applyFont="1" applyBorder="1" applyAlignment="1">
      <alignment horizontal="right" wrapText="1"/>
    </xf>
    <xf numFmtId="0" fontId="50" fillId="0" borderId="11" xfId="0" applyFont="1" applyBorder="1" applyAlignment="1">
      <alignment horizontal="right" wrapText="1"/>
    </xf>
    <xf numFmtId="0" fontId="50" fillId="0" borderId="12" xfId="0" applyFont="1" applyBorder="1" applyAlignment="1">
      <alignment horizontal="right" wrapText="1"/>
    </xf>
    <xf numFmtId="0" fontId="50" fillId="0" borderId="10" xfId="0" applyFont="1" applyBorder="1" applyAlignment="1">
      <alignment horizontal="right"/>
    </xf>
    <xf numFmtId="0" fontId="50" fillId="0" borderId="11" xfId="0" applyFont="1" applyBorder="1" applyAlignment="1">
      <alignment horizontal="right"/>
    </xf>
    <xf numFmtId="0" fontId="50" fillId="0" borderId="12" xfId="0" applyFont="1" applyBorder="1" applyAlignment="1">
      <alignment horizontal="right"/>
    </xf>
    <xf numFmtId="0" fontId="50" fillId="0" borderId="21" xfId="0" applyFont="1" applyBorder="1" applyAlignment="1">
      <alignment horizontal="right"/>
    </xf>
    <xf numFmtId="0" fontId="3" fillId="33" borderId="21" xfId="0" applyFont="1" applyFill="1" applyBorder="1" applyAlignment="1">
      <alignment horizontal="right"/>
    </xf>
    <xf numFmtId="49" fontId="3" fillId="0" borderId="21" xfId="0" applyNumberFormat="1" applyFont="1" applyBorder="1" applyAlignment="1">
      <alignment horizontal="right"/>
    </xf>
    <xf numFmtId="0" fontId="3" fillId="0" borderId="21" xfId="0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left" vertical="top" wrapText="1"/>
    </xf>
    <xf numFmtId="49" fontId="3" fillId="0" borderId="11" xfId="0" applyNumberFormat="1" applyFont="1" applyBorder="1" applyAlignment="1">
      <alignment horizontal="left" vertical="top" wrapText="1"/>
    </xf>
    <xf numFmtId="49" fontId="3" fillId="0" borderId="12" xfId="0" applyNumberFormat="1" applyFont="1" applyBorder="1" applyAlignment="1">
      <alignment horizontal="left" vertical="top" wrapText="1"/>
    </xf>
    <xf numFmtId="2" fontId="3" fillId="0" borderId="10" xfId="0" applyNumberFormat="1" applyFont="1" applyFill="1" applyBorder="1" applyAlignment="1">
      <alignment horizontal="center" vertical="top" wrapText="1"/>
    </xf>
    <xf numFmtId="2" fontId="3" fillId="0" borderId="11" xfId="0" applyNumberFormat="1" applyFont="1" applyFill="1" applyBorder="1" applyAlignment="1">
      <alignment horizontal="center" vertical="top" wrapText="1"/>
    </xf>
    <xf numFmtId="2" fontId="3" fillId="0" borderId="12" xfId="0" applyNumberFormat="1" applyFont="1" applyFill="1" applyBorder="1" applyAlignment="1">
      <alignment horizontal="center" vertical="top" wrapText="1"/>
    </xf>
    <xf numFmtId="0" fontId="49" fillId="0" borderId="10" xfId="0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49" fillId="0" borderId="12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1" xfId="0" applyFont="1" applyBorder="1" applyAlignment="1">
      <alignment horizontal="left" vertical="top"/>
    </xf>
    <xf numFmtId="0" fontId="3" fillId="34" borderId="21" xfId="0" applyFont="1" applyFill="1" applyBorder="1" applyAlignment="1">
      <alignment horizontal="right"/>
    </xf>
    <xf numFmtId="49" fontId="3" fillId="0" borderId="21" xfId="0" applyNumberFormat="1" applyFont="1" applyBorder="1" applyAlignment="1">
      <alignment horizontal="right" vertical="center"/>
    </xf>
    <xf numFmtId="0" fontId="3" fillId="0" borderId="21" xfId="0" applyFont="1" applyBorder="1" applyAlignment="1">
      <alignment horizontal="right" vertical="center" wrapText="1"/>
    </xf>
    <xf numFmtId="0" fontId="3" fillId="33" borderId="21" xfId="0" applyFont="1" applyFill="1" applyBorder="1" applyAlignment="1">
      <alignment horizontal="right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textRotation="90" wrapText="1"/>
    </xf>
    <xf numFmtId="0" fontId="7" fillId="0" borderId="21" xfId="0" applyFont="1" applyBorder="1" applyAlignment="1">
      <alignment horizontal="center" vertical="center" textRotation="90"/>
    </xf>
    <xf numFmtId="0" fontId="7" fillId="0" borderId="12" xfId="0" applyFont="1" applyBorder="1" applyAlignment="1">
      <alignment horizontal="center" vertical="center" textRotation="90"/>
    </xf>
    <xf numFmtId="0" fontId="7" fillId="0" borderId="19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21" xfId="0" applyFont="1" applyBorder="1" applyAlignment="1">
      <alignment horizontal="center" vertical="center" textRotation="90" wrapText="1"/>
    </xf>
    <xf numFmtId="0" fontId="7" fillId="0" borderId="20" xfId="0" applyFont="1" applyBorder="1" applyAlignment="1">
      <alignment horizontal="center" vertical="center" textRotation="90"/>
    </xf>
    <xf numFmtId="0" fontId="7" fillId="0" borderId="22" xfId="0" applyFont="1" applyBorder="1" applyAlignment="1">
      <alignment horizontal="center" vertical="center" textRotation="90"/>
    </xf>
    <xf numFmtId="186" fontId="7" fillId="33" borderId="21" xfId="0" applyNumberFormat="1" applyFont="1" applyFill="1" applyBorder="1" applyAlignment="1">
      <alignment horizontal="right"/>
    </xf>
    <xf numFmtId="0" fontId="51" fillId="0" borderId="21" xfId="0" applyFont="1" applyBorder="1" applyAlignment="1">
      <alignment horizontal="right"/>
    </xf>
    <xf numFmtId="186" fontId="7" fillId="0" borderId="21" xfId="0" applyNumberFormat="1" applyFont="1" applyBorder="1" applyAlignment="1">
      <alignment horizontal="right"/>
    </xf>
    <xf numFmtId="0" fontId="7" fillId="33" borderId="21" xfId="0" applyFont="1" applyFill="1" applyBorder="1" applyAlignment="1">
      <alignment horizontal="right"/>
    </xf>
    <xf numFmtId="0" fontId="7" fillId="0" borderId="21" xfId="0" applyFont="1" applyBorder="1" applyAlignment="1">
      <alignment horizontal="right"/>
    </xf>
    <xf numFmtId="0" fontId="7" fillId="0" borderId="21" xfId="0" applyFont="1" applyBorder="1" applyAlignment="1">
      <alignment horizontal="left"/>
    </xf>
    <xf numFmtId="0" fontId="7" fillId="0" borderId="10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187" fontId="7" fillId="33" borderId="21" xfId="0" applyNumberFormat="1" applyFont="1" applyFill="1" applyBorder="1" applyAlignment="1" quotePrefix="1">
      <alignment horizontal="right"/>
    </xf>
    <xf numFmtId="187" fontId="7" fillId="33" borderId="21" xfId="0" applyNumberFormat="1" applyFont="1" applyFill="1" applyBorder="1" applyAlignment="1">
      <alignment horizontal="right"/>
    </xf>
    <xf numFmtId="0" fontId="7" fillId="0" borderId="21" xfId="0" applyFont="1" applyBorder="1" applyAlignment="1">
      <alignment horizontal="left" wrapText="1"/>
    </xf>
    <xf numFmtId="0" fontId="7" fillId="0" borderId="21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8" fillId="0" borderId="0" xfId="0" applyFont="1" applyAlignment="1">
      <alignment horizontal="center"/>
    </xf>
    <xf numFmtId="49" fontId="7" fillId="0" borderId="21" xfId="0" applyNumberFormat="1" applyFont="1" applyBorder="1" applyAlignment="1">
      <alignment horizontal="left"/>
    </xf>
    <xf numFmtId="0" fontId="52" fillId="0" borderId="21" xfId="0" applyFont="1" applyBorder="1" applyAlignment="1">
      <alignment horizontal="right"/>
    </xf>
    <xf numFmtId="0" fontId="52" fillId="33" borderId="21" xfId="0" applyFont="1" applyFill="1" applyBorder="1" applyAlignment="1">
      <alignment horizontal="right"/>
    </xf>
    <xf numFmtId="186" fontId="52" fillId="0" borderId="21" xfId="0" applyNumberFormat="1" applyFont="1" applyBorder="1" applyAlignment="1">
      <alignment horizontal="right"/>
    </xf>
    <xf numFmtId="0" fontId="7" fillId="33" borderId="21" xfId="0" applyFont="1" applyFill="1" applyBorder="1" applyAlignment="1">
      <alignment horizontal="left"/>
    </xf>
    <xf numFmtId="0" fontId="7" fillId="33" borderId="10" xfId="0" applyFont="1" applyFill="1" applyBorder="1" applyAlignment="1">
      <alignment horizontal="left" vertical="top" wrapText="1"/>
    </xf>
    <xf numFmtId="0" fontId="7" fillId="33" borderId="11" xfId="0" applyFont="1" applyFill="1" applyBorder="1" applyAlignment="1">
      <alignment horizontal="left" vertical="top" wrapText="1"/>
    </xf>
    <xf numFmtId="0" fontId="7" fillId="33" borderId="12" xfId="0" applyFont="1" applyFill="1" applyBorder="1" applyAlignment="1">
      <alignment horizontal="left" vertical="top" wrapText="1"/>
    </xf>
    <xf numFmtId="187" fontId="51" fillId="33" borderId="21" xfId="0" applyNumberFormat="1" applyFont="1" applyFill="1" applyBorder="1" applyAlignment="1" quotePrefix="1">
      <alignment horizontal="right"/>
    </xf>
    <xf numFmtId="187" fontId="51" fillId="33" borderId="21" xfId="0" applyNumberFormat="1" applyFont="1" applyFill="1" applyBorder="1" applyAlignment="1">
      <alignment horizontal="right"/>
    </xf>
    <xf numFmtId="0" fontId="51" fillId="33" borderId="21" xfId="0" applyFont="1" applyFill="1" applyBorder="1" applyAlignment="1">
      <alignment horizontal="right"/>
    </xf>
    <xf numFmtId="0" fontId="52" fillId="0" borderId="21" xfId="0" applyFont="1" applyFill="1" applyBorder="1" applyAlignment="1">
      <alignment horizontal="right"/>
    </xf>
    <xf numFmtId="2" fontId="3" fillId="33" borderId="21" xfId="0" applyNumberFormat="1" applyFont="1" applyFill="1" applyBorder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DATA\Public\&#1048;&#1053;&#1042;&#1045;&#1057;&#1058;.%20&#1055;&#1056;&#1054;&#1043;&#1056;&#1040;&#1052;&#1052;&#1040;%202020-2024&#1075;&#1075;\&#1048;&#1055;%202020&#1075;%20&#1054;&#1058;&#1063;&#1045;&#1058;\&#1054;&#1090;&#1095;&#1077;&#1090;%20&#1079;&#1072;%202020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(год)"/>
      <sheetName val="2(год)"/>
      <sheetName val="3(год)"/>
      <sheetName val="4"/>
      <sheetName val="5"/>
      <sheetName val="6(год)"/>
      <sheetName val="8"/>
      <sheetName val="7(год)"/>
      <sheetName val="9 (годовая)"/>
      <sheetName val="10(год)"/>
      <sheetName val="11(кварт)"/>
      <sheetName val="12(год)"/>
      <sheetName val="13 (кварт)"/>
      <sheetName val="14"/>
      <sheetName val="15"/>
      <sheetName val="16(год)"/>
      <sheetName val="17(год)"/>
      <sheetName val="18(год)"/>
      <sheetName val="19"/>
      <sheetName val="20(кварт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DS23"/>
  <sheetViews>
    <sheetView zoomScalePageLayoutView="0" workbookViewId="0" topLeftCell="A1">
      <selection activeCell="Z11" sqref="Z11"/>
    </sheetView>
  </sheetViews>
  <sheetFormatPr defaultColWidth="1.12109375" defaultRowHeight="12.75"/>
  <cols>
    <col min="1" max="16384" width="1.12109375" style="1" customWidth="1"/>
  </cols>
  <sheetData>
    <row r="1" s="2" customFormat="1" ht="11.25">
      <c r="DS1" s="3" t="s">
        <v>11</v>
      </c>
    </row>
    <row r="2" s="2" customFormat="1" ht="11.25">
      <c r="DS2" s="3" t="s">
        <v>0</v>
      </c>
    </row>
    <row r="3" s="2" customFormat="1" ht="11.25">
      <c r="DS3" s="3" t="s">
        <v>6</v>
      </c>
    </row>
    <row r="4" s="2" customFormat="1" ht="11.25">
      <c r="DS4" s="3" t="s">
        <v>7</v>
      </c>
    </row>
    <row r="5" s="2" customFormat="1" ht="11.25">
      <c r="DS5" s="3" t="s">
        <v>61</v>
      </c>
    </row>
    <row r="6" s="2" customFormat="1" ht="11.25">
      <c r="DS6" s="3" t="s">
        <v>1</v>
      </c>
    </row>
    <row r="10" spans="87:123" ht="15.75">
      <c r="CI10" s="17" t="s">
        <v>8</v>
      </c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</row>
    <row r="11" spans="87:123" ht="15.75">
      <c r="CI11" s="20" t="s">
        <v>113</v>
      </c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</row>
    <row r="12" spans="87:123" s="4" customFormat="1" ht="10.5">
      <c r="CI12" s="23" t="s">
        <v>3</v>
      </c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</row>
    <row r="13" spans="87:123" ht="15.75">
      <c r="CI13" s="20" t="s">
        <v>114</v>
      </c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</row>
    <row r="14" spans="87:123" s="4" customFormat="1" ht="10.5">
      <c r="CI14" s="23" t="s">
        <v>9</v>
      </c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</row>
    <row r="15" spans="87:119" ht="15.75">
      <c r="CI15" s="21" t="s">
        <v>4</v>
      </c>
      <c r="CJ15" s="21"/>
      <c r="CK15" s="24"/>
      <c r="CL15" s="24"/>
      <c r="CM15" s="24"/>
      <c r="CN15" s="25" t="s">
        <v>5</v>
      </c>
      <c r="CO15" s="25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1">
        <v>20</v>
      </c>
      <c r="DI15" s="21"/>
      <c r="DJ15" s="21"/>
      <c r="DK15" s="22"/>
      <c r="DL15" s="22"/>
      <c r="DM15" s="22"/>
      <c r="DO15" s="5" t="s">
        <v>2</v>
      </c>
    </row>
    <row r="19" spans="1:123" s="6" customFormat="1" ht="18.75">
      <c r="A19" s="18" t="s">
        <v>12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</row>
    <row r="20" spans="1:123" s="6" customFormat="1" ht="18.75">
      <c r="A20" s="18" t="s">
        <v>13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</row>
    <row r="21" spans="1:123" s="6" customFormat="1" ht="18.75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</row>
    <row r="22" spans="1:123" s="4" customFormat="1" ht="10.5">
      <c r="A22" s="23" t="s">
        <v>10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</row>
    <row r="23" spans="61:67" s="6" customFormat="1" ht="18.75">
      <c r="BI23" s="7" t="s">
        <v>14</v>
      </c>
      <c r="BJ23" s="16" t="s">
        <v>189</v>
      </c>
      <c r="BK23" s="16"/>
      <c r="BL23" s="16"/>
      <c r="BM23" s="16"/>
      <c r="BO23" s="8" t="s">
        <v>2</v>
      </c>
    </row>
  </sheetData>
  <sheetProtection/>
  <mergeCells count="16">
    <mergeCell ref="CI14:DS14"/>
    <mergeCell ref="CI15:CJ15"/>
    <mergeCell ref="CK15:CM15"/>
    <mergeCell ref="CN15:CO15"/>
    <mergeCell ref="A22:DS22"/>
    <mergeCell ref="A20:DS20"/>
    <mergeCell ref="BJ23:BM23"/>
    <mergeCell ref="CI10:DS10"/>
    <mergeCell ref="A19:DS19"/>
    <mergeCell ref="A21:DS21"/>
    <mergeCell ref="CP15:DG15"/>
    <mergeCell ref="DH15:DJ15"/>
    <mergeCell ref="DK15:DM15"/>
    <mergeCell ref="CI11:DS11"/>
    <mergeCell ref="CI12:DS12"/>
    <mergeCell ref="CI13:DS13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S29"/>
  <sheetViews>
    <sheetView tabSelected="1" zoomScalePageLayoutView="0" workbookViewId="0" topLeftCell="A1">
      <selection activeCell="AC21" sqref="AC21:AJ21"/>
    </sheetView>
  </sheetViews>
  <sheetFormatPr defaultColWidth="1.12109375" defaultRowHeight="12.75"/>
  <cols>
    <col min="1" max="19" width="1.12109375" style="1" customWidth="1"/>
    <col min="20" max="20" width="4.875" style="1" customWidth="1"/>
    <col min="21" max="21" width="1.25" style="1" customWidth="1"/>
    <col min="22" max="50" width="1.12109375" style="1" customWidth="1"/>
    <col min="51" max="51" width="2.75390625" style="1" customWidth="1"/>
    <col min="52" max="16384" width="1.12109375" style="1" customWidth="1"/>
  </cols>
  <sheetData>
    <row r="1" spans="1:123" ht="15.75">
      <c r="A1" s="37" t="s">
        <v>15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9"/>
      <c r="AK1" s="37" t="s">
        <v>115</v>
      </c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9"/>
    </row>
    <row r="2" spans="1:123" ht="15.75">
      <c r="A2" s="37" t="s">
        <v>16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9"/>
      <c r="AK2" s="37" t="s">
        <v>116</v>
      </c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9"/>
    </row>
    <row r="3" spans="1:123" ht="15.75">
      <c r="A3" s="40" t="s">
        <v>17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2"/>
      <c r="AK3" s="40" t="s">
        <v>190</v>
      </c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41"/>
      <c r="DJ3" s="41"/>
      <c r="DK3" s="41"/>
      <c r="DL3" s="41"/>
      <c r="DM3" s="41"/>
      <c r="DN3" s="41"/>
      <c r="DO3" s="41"/>
      <c r="DP3" s="41"/>
      <c r="DQ3" s="41"/>
      <c r="DR3" s="41"/>
      <c r="DS3" s="42"/>
    </row>
    <row r="4" spans="1:123" ht="15.75">
      <c r="A4" s="43" t="s">
        <v>18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5"/>
      <c r="AK4" s="43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  <c r="DQ4" s="44"/>
      <c r="DR4" s="44"/>
      <c r="DS4" s="45"/>
    </row>
    <row r="5" spans="1:123" ht="15.75">
      <c r="A5" s="34" t="s">
        <v>19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6"/>
      <c r="AK5" s="34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6"/>
    </row>
    <row r="6" spans="1:123" ht="15.75">
      <c r="A6" s="40" t="s">
        <v>62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2"/>
      <c r="AK6" s="53" t="s">
        <v>117</v>
      </c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4"/>
      <c r="DP6" s="54"/>
      <c r="DQ6" s="54"/>
      <c r="DR6" s="54"/>
      <c r="DS6" s="55"/>
    </row>
    <row r="7" spans="1:123" ht="15.75">
      <c r="A7" s="34" t="s">
        <v>20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6"/>
      <c r="AK7" s="56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57"/>
    </row>
    <row r="8" spans="1:123" ht="15.75">
      <c r="A8" s="29" t="s">
        <v>21</v>
      </c>
      <c r="B8" s="30"/>
      <c r="C8" s="30"/>
      <c r="D8" s="30"/>
      <c r="E8" s="30"/>
      <c r="F8" s="30"/>
      <c r="G8" s="30"/>
      <c r="H8" s="30"/>
      <c r="I8" s="30"/>
      <c r="J8" s="31"/>
      <c r="K8" s="29"/>
      <c r="L8" s="30"/>
      <c r="M8" s="30"/>
      <c r="N8" s="30"/>
      <c r="O8" s="30"/>
      <c r="P8" s="30"/>
      <c r="Q8" s="30"/>
      <c r="R8" s="30"/>
      <c r="S8" s="30"/>
      <c r="T8" s="31"/>
      <c r="U8" s="29" t="s">
        <v>37</v>
      </c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1"/>
      <c r="AK8" s="29" t="s">
        <v>23</v>
      </c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1"/>
      <c r="AZ8" s="49" t="s">
        <v>22</v>
      </c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  <c r="DB8" s="50"/>
      <c r="DC8" s="50"/>
      <c r="DD8" s="50"/>
      <c r="DE8" s="50"/>
      <c r="DF8" s="50"/>
      <c r="DG8" s="50"/>
      <c r="DH8" s="50"/>
      <c r="DI8" s="50"/>
      <c r="DJ8" s="50"/>
      <c r="DK8" s="50"/>
      <c r="DL8" s="50"/>
      <c r="DM8" s="50"/>
      <c r="DN8" s="50"/>
      <c r="DO8" s="50"/>
      <c r="DP8" s="50"/>
      <c r="DQ8" s="50"/>
      <c r="DR8" s="50"/>
      <c r="DS8" s="51"/>
    </row>
    <row r="9" spans="1:123" ht="15.75">
      <c r="A9" s="26"/>
      <c r="B9" s="27"/>
      <c r="C9" s="27"/>
      <c r="D9" s="27"/>
      <c r="E9" s="27"/>
      <c r="F9" s="27"/>
      <c r="G9" s="27"/>
      <c r="H9" s="27"/>
      <c r="I9" s="27"/>
      <c r="J9" s="28"/>
      <c r="K9" s="26"/>
      <c r="L9" s="27"/>
      <c r="M9" s="27"/>
      <c r="N9" s="27"/>
      <c r="O9" s="27"/>
      <c r="P9" s="27"/>
      <c r="Q9" s="27"/>
      <c r="R9" s="27"/>
      <c r="S9" s="27"/>
      <c r="T9" s="28"/>
      <c r="U9" s="26" t="s">
        <v>38</v>
      </c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8"/>
      <c r="AK9" s="26" t="s">
        <v>24</v>
      </c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8"/>
      <c r="AZ9" s="29" t="s">
        <v>32</v>
      </c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1"/>
      <c r="CJ9" s="29" t="s">
        <v>34</v>
      </c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1"/>
    </row>
    <row r="10" spans="1:123" ht="15.75">
      <c r="A10" s="26"/>
      <c r="B10" s="27"/>
      <c r="C10" s="27"/>
      <c r="D10" s="27"/>
      <c r="E10" s="27"/>
      <c r="F10" s="27"/>
      <c r="G10" s="27"/>
      <c r="H10" s="27"/>
      <c r="I10" s="27"/>
      <c r="J10" s="28"/>
      <c r="K10" s="26"/>
      <c r="L10" s="27"/>
      <c r="M10" s="27"/>
      <c r="N10" s="27"/>
      <c r="O10" s="27"/>
      <c r="P10" s="27"/>
      <c r="Q10" s="27"/>
      <c r="R10" s="27"/>
      <c r="S10" s="27"/>
      <c r="T10" s="28"/>
      <c r="U10" s="32" t="s">
        <v>39</v>
      </c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33"/>
      <c r="AK10" s="26" t="s">
        <v>25</v>
      </c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8"/>
      <c r="AZ10" s="26" t="s">
        <v>33</v>
      </c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8"/>
      <c r="CJ10" s="26" t="s">
        <v>35</v>
      </c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8"/>
    </row>
    <row r="11" spans="1:123" ht="15.75">
      <c r="A11" s="26"/>
      <c r="B11" s="27"/>
      <c r="C11" s="27"/>
      <c r="D11" s="27"/>
      <c r="E11" s="27"/>
      <c r="F11" s="27"/>
      <c r="G11" s="27"/>
      <c r="H11" s="27"/>
      <c r="I11" s="27"/>
      <c r="J11" s="28"/>
      <c r="K11" s="26"/>
      <c r="L11" s="27"/>
      <c r="M11" s="27"/>
      <c r="N11" s="27"/>
      <c r="O11" s="27"/>
      <c r="P11" s="27"/>
      <c r="Q11" s="27"/>
      <c r="R11" s="27"/>
      <c r="S11" s="27"/>
      <c r="T11" s="28"/>
      <c r="U11" s="29" t="s">
        <v>49</v>
      </c>
      <c r="V11" s="30"/>
      <c r="W11" s="30"/>
      <c r="X11" s="30"/>
      <c r="Y11" s="30"/>
      <c r="Z11" s="30"/>
      <c r="AA11" s="30"/>
      <c r="AB11" s="31"/>
      <c r="AC11" s="29" t="s">
        <v>50</v>
      </c>
      <c r="AD11" s="30"/>
      <c r="AE11" s="30"/>
      <c r="AF11" s="30"/>
      <c r="AG11" s="30"/>
      <c r="AH11" s="30"/>
      <c r="AI11" s="30"/>
      <c r="AJ11" s="31"/>
      <c r="AK11" s="26" t="s">
        <v>118</v>
      </c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8"/>
      <c r="AZ11" s="32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33"/>
      <c r="CJ11" s="32" t="s">
        <v>36</v>
      </c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33"/>
    </row>
    <row r="12" spans="1:123" ht="15.75">
      <c r="A12" s="26"/>
      <c r="B12" s="27"/>
      <c r="C12" s="27"/>
      <c r="D12" s="27"/>
      <c r="E12" s="27"/>
      <c r="F12" s="27"/>
      <c r="G12" s="27"/>
      <c r="H12" s="27"/>
      <c r="I12" s="27"/>
      <c r="J12" s="28"/>
      <c r="K12" s="26"/>
      <c r="L12" s="27"/>
      <c r="M12" s="27"/>
      <c r="N12" s="27"/>
      <c r="O12" s="27"/>
      <c r="P12" s="27"/>
      <c r="Q12" s="27"/>
      <c r="R12" s="27"/>
      <c r="S12" s="27"/>
      <c r="T12" s="28"/>
      <c r="U12" s="26"/>
      <c r="V12" s="27"/>
      <c r="W12" s="27"/>
      <c r="X12" s="27"/>
      <c r="Y12" s="27"/>
      <c r="Z12" s="27"/>
      <c r="AA12" s="27"/>
      <c r="AB12" s="28"/>
      <c r="AC12" s="26" t="s">
        <v>51</v>
      </c>
      <c r="AD12" s="27"/>
      <c r="AE12" s="27"/>
      <c r="AF12" s="27"/>
      <c r="AG12" s="27"/>
      <c r="AH12" s="27"/>
      <c r="AI12" s="27"/>
      <c r="AJ12" s="28"/>
      <c r="AK12" s="26" t="s">
        <v>26</v>
      </c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8"/>
      <c r="AZ12" s="29" t="s">
        <v>40</v>
      </c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1"/>
      <c r="BR12" s="29" t="s">
        <v>42</v>
      </c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1"/>
      <c r="CJ12" s="29" t="s">
        <v>40</v>
      </c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1"/>
      <c r="DB12" s="29" t="s">
        <v>42</v>
      </c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1"/>
    </row>
    <row r="13" spans="1:123" ht="15.75">
      <c r="A13" s="26"/>
      <c r="B13" s="27"/>
      <c r="C13" s="27"/>
      <c r="D13" s="27"/>
      <c r="E13" s="27"/>
      <c r="F13" s="27"/>
      <c r="G13" s="27"/>
      <c r="H13" s="27"/>
      <c r="I13" s="27"/>
      <c r="J13" s="28"/>
      <c r="K13" s="26"/>
      <c r="L13" s="27"/>
      <c r="M13" s="27"/>
      <c r="N13" s="27"/>
      <c r="O13" s="27"/>
      <c r="P13" s="27"/>
      <c r="Q13" s="27"/>
      <c r="R13" s="27"/>
      <c r="S13" s="27"/>
      <c r="T13" s="28"/>
      <c r="U13" s="26"/>
      <c r="V13" s="27"/>
      <c r="W13" s="27"/>
      <c r="X13" s="27"/>
      <c r="Y13" s="27"/>
      <c r="Z13" s="27"/>
      <c r="AA13" s="27"/>
      <c r="AB13" s="28"/>
      <c r="AC13" s="26" t="s">
        <v>52</v>
      </c>
      <c r="AD13" s="27"/>
      <c r="AE13" s="27"/>
      <c r="AF13" s="27"/>
      <c r="AG13" s="27"/>
      <c r="AH13" s="27"/>
      <c r="AI13" s="27"/>
      <c r="AJ13" s="28"/>
      <c r="AK13" s="26" t="s">
        <v>27</v>
      </c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8"/>
      <c r="AZ13" s="26" t="s">
        <v>41</v>
      </c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8"/>
      <c r="BR13" s="26" t="s">
        <v>43</v>
      </c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8"/>
      <c r="CJ13" s="26" t="s">
        <v>41</v>
      </c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8"/>
      <c r="DB13" s="26" t="s">
        <v>43</v>
      </c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8"/>
    </row>
    <row r="14" spans="1:123" ht="15.75">
      <c r="A14" s="26"/>
      <c r="B14" s="27"/>
      <c r="C14" s="27"/>
      <c r="D14" s="27"/>
      <c r="E14" s="27"/>
      <c r="F14" s="27"/>
      <c r="G14" s="27"/>
      <c r="H14" s="27"/>
      <c r="I14" s="27"/>
      <c r="J14" s="28"/>
      <c r="K14" s="26"/>
      <c r="L14" s="27"/>
      <c r="M14" s="27"/>
      <c r="N14" s="27"/>
      <c r="O14" s="27"/>
      <c r="P14" s="27"/>
      <c r="Q14" s="27"/>
      <c r="R14" s="27"/>
      <c r="S14" s="27"/>
      <c r="T14" s="28"/>
      <c r="U14" s="26"/>
      <c r="V14" s="27"/>
      <c r="W14" s="27"/>
      <c r="X14" s="27"/>
      <c r="Y14" s="27"/>
      <c r="Z14" s="27"/>
      <c r="AA14" s="27"/>
      <c r="AB14" s="28"/>
      <c r="AC14" s="26"/>
      <c r="AD14" s="27"/>
      <c r="AE14" s="27"/>
      <c r="AF14" s="27"/>
      <c r="AG14" s="27"/>
      <c r="AH14" s="27"/>
      <c r="AI14" s="27"/>
      <c r="AJ14" s="28"/>
      <c r="AK14" s="26" t="s">
        <v>119</v>
      </c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8"/>
      <c r="AZ14" s="32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33"/>
      <c r="BR14" s="32" t="s">
        <v>44</v>
      </c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33"/>
      <c r="CJ14" s="32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33"/>
      <c r="DB14" s="32" t="s">
        <v>44</v>
      </c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33"/>
    </row>
    <row r="15" spans="1:123" ht="15.75">
      <c r="A15" s="26"/>
      <c r="B15" s="27"/>
      <c r="C15" s="27"/>
      <c r="D15" s="27"/>
      <c r="E15" s="27"/>
      <c r="F15" s="27"/>
      <c r="G15" s="27"/>
      <c r="H15" s="27"/>
      <c r="I15" s="27"/>
      <c r="J15" s="28"/>
      <c r="K15" s="26"/>
      <c r="L15" s="27"/>
      <c r="M15" s="27"/>
      <c r="N15" s="27"/>
      <c r="O15" s="27"/>
      <c r="P15" s="27"/>
      <c r="Q15" s="27"/>
      <c r="R15" s="27"/>
      <c r="S15" s="27"/>
      <c r="T15" s="28"/>
      <c r="U15" s="26"/>
      <c r="V15" s="27"/>
      <c r="W15" s="27"/>
      <c r="X15" s="27"/>
      <c r="Y15" s="27"/>
      <c r="Z15" s="27"/>
      <c r="AA15" s="27"/>
      <c r="AB15" s="28"/>
      <c r="AC15" s="26"/>
      <c r="AD15" s="27"/>
      <c r="AE15" s="27"/>
      <c r="AF15" s="27"/>
      <c r="AG15" s="27"/>
      <c r="AH15" s="27"/>
      <c r="AI15" s="27"/>
      <c r="AJ15" s="28"/>
      <c r="AK15" s="26" t="s">
        <v>120</v>
      </c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8"/>
      <c r="AZ15" s="30"/>
      <c r="BA15" s="30"/>
      <c r="BB15" s="30"/>
      <c r="BC15" s="30"/>
      <c r="BD15" s="30"/>
      <c r="BE15" s="30"/>
      <c r="BF15" s="30"/>
      <c r="BG15" s="30"/>
      <c r="BH15" s="31"/>
      <c r="BI15" s="29" t="s">
        <v>38</v>
      </c>
      <c r="BJ15" s="30"/>
      <c r="BK15" s="30"/>
      <c r="BL15" s="30"/>
      <c r="BM15" s="30"/>
      <c r="BN15" s="30"/>
      <c r="BO15" s="30"/>
      <c r="BP15" s="30"/>
      <c r="BQ15" s="31"/>
      <c r="BR15" s="29"/>
      <c r="BS15" s="30"/>
      <c r="BT15" s="30"/>
      <c r="BU15" s="30"/>
      <c r="BV15" s="30"/>
      <c r="BW15" s="30"/>
      <c r="BX15" s="30"/>
      <c r="BY15" s="30"/>
      <c r="BZ15" s="31"/>
      <c r="CA15" s="29" t="s">
        <v>38</v>
      </c>
      <c r="CB15" s="30"/>
      <c r="CC15" s="30"/>
      <c r="CD15" s="30"/>
      <c r="CE15" s="30"/>
      <c r="CF15" s="30"/>
      <c r="CG15" s="30"/>
      <c r="CH15" s="30"/>
      <c r="CI15" s="31"/>
      <c r="CJ15" s="29" t="s">
        <v>45</v>
      </c>
      <c r="CK15" s="30"/>
      <c r="CL15" s="30"/>
      <c r="CM15" s="30"/>
      <c r="CN15" s="30"/>
      <c r="CO15" s="30"/>
      <c r="CP15" s="30"/>
      <c r="CQ15" s="30"/>
      <c r="CR15" s="31"/>
      <c r="CS15" s="29" t="s">
        <v>38</v>
      </c>
      <c r="CT15" s="30"/>
      <c r="CU15" s="30"/>
      <c r="CV15" s="30"/>
      <c r="CW15" s="30"/>
      <c r="CX15" s="30"/>
      <c r="CY15" s="30"/>
      <c r="CZ15" s="30"/>
      <c r="DA15" s="31"/>
      <c r="DB15" s="29" t="s">
        <v>45</v>
      </c>
      <c r="DC15" s="30"/>
      <c r="DD15" s="30"/>
      <c r="DE15" s="30"/>
      <c r="DF15" s="30"/>
      <c r="DG15" s="30"/>
      <c r="DH15" s="30"/>
      <c r="DI15" s="30"/>
      <c r="DJ15" s="31"/>
      <c r="DK15" s="29" t="s">
        <v>38</v>
      </c>
      <c r="DL15" s="30"/>
      <c r="DM15" s="30"/>
      <c r="DN15" s="30"/>
      <c r="DO15" s="30"/>
      <c r="DP15" s="30"/>
      <c r="DQ15" s="30"/>
      <c r="DR15" s="30"/>
      <c r="DS15" s="31"/>
    </row>
    <row r="16" spans="1:123" ht="15.75">
      <c r="A16" s="26"/>
      <c r="B16" s="27"/>
      <c r="C16" s="27"/>
      <c r="D16" s="27"/>
      <c r="E16" s="27"/>
      <c r="F16" s="27"/>
      <c r="G16" s="27"/>
      <c r="H16" s="27"/>
      <c r="I16" s="27"/>
      <c r="J16" s="28"/>
      <c r="K16" s="26"/>
      <c r="L16" s="27"/>
      <c r="M16" s="27"/>
      <c r="N16" s="27"/>
      <c r="O16" s="27"/>
      <c r="P16" s="27"/>
      <c r="Q16" s="27"/>
      <c r="R16" s="27"/>
      <c r="S16" s="27"/>
      <c r="T16" s="28"/>
      <c r="U16" s="26"/>
      <c r="V16" s="27"/>
      <c r="W16" s="27"/>
      <c r="X16" s="27"/>
      <c r="Y16" s="27"/>
      <c r="Z16" s="27"/>
      <c r="AA16" s="27"/>
      <c r="AB16" s="28"/>
      <c r="AC16" s="26"/>
      <c r="AD16" s="27"/>
      <c r="AE16" s="27"/>
      <c r="AF16" s="27"/>
      <c r="AG16" s="27"/>
      <c r="AH16" s="27"/>
      <c r="AI16" s="27"/>
      <c r="AJ16" s="28"/>
      <c r="AK16" s="26" t="s">
        <v>28</v>
      </c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8"/>
      <c r="AZ16" s="27" t="s">
        <v>121</v>
      </c>
      <c r="BA16" s="27"/>
      <c r="BB16" s="27"/>
      <c r="BC16" s="27"/>
      <c r="BD16" s="27"/>
      <c r="BE16" s="27"/>
      <c r="BF16" s="27"/>
      <c r="BG16" s="27"/>
      <c r="BH16" s="28"/>
      <c r="BI16" s="26" t="s">
        <v>39</v>
      </c>
      <c r="BJ16" s="27"/>
      <c r="BK16" s="27"/>
      <c r="BL16" s="27"/>
      <c r="BM16" s="27"/>
      <c r="BN16" s="27"/>
      <c r="BO16" s="27"/>
      <c r="BP16" s="27"/>
      <c r="BQ16" s="28"/>
      <c r="BR16" s="26" t="s">
        <v>121</v>
      </c>
      <c r="BS16" s="27"/>
      <c r="BT16" s="27"/>
      <c r="BU16" s="27"/>
      <c r="BV16" s="27"/>
      <c r="BW16" s="27"/>
      <c r="BX16" s="27"/>
      <c r="BY16" s="27"/>
      <c r="BZ16" s="28"/>
      <c r="CA16" s="26" t="s">
        <v>39</v>
      </c>
      <c r="CB16" s="27"/>
      <c r="CC16" s="27"/>
      <c r="CD16" s="27"/>
      <c r="CE16" s="27"/>
      <c r="CF16" s="27"/>
      <c r="CG16" s="27"/>
      <c r="CH16" s="27"/>
      <c r="CI16" s="28"/>
      <c r="CJ16" s="26" t="s">
        <v>46</v>
      </c>
      <c r="CK16" s="27"/>
      <c r="CL16" s="27"/>
      <c r="CM16" s="27"/>
      <c r="CN16" s="27"/>
      <c r="CO16" s="27"/>
      <c r="CP16" s="27"/>
      <c r="CQ16" s="27"/>
      <c r="CR16" s="28"/>
      <c r="CS16" s="26" t="s">
        <v>39</v>
      </c>
      <c r="CT16" s="27"/>
      <c r="CU16" s="27"/>
      <c r="CV16" s="27"/>
      <c r="CW16" s="27"/>
      <c r="CX16" s="27"/>
      <c r="CY16" s="27"/>
      <c r="CZ16" s="27"/>
      <c r="DA16" s="28"/>
      <c r="DB16" s="26" t="s">
        <v>46</v>
      </c>
      <c r="DC16" s="27"/>
      <c r="DD16" s="27"/>
      <c r="DE16" s="27"/>
      <c r="DF16" s="27"/>
      <c r="DG16" s="27"/>
      <c r="DH16" s="27"/>
      <c r="DI16" s="27"/>
      <c r="DJ16" s="28"/>
      <c r="DK16" s="26" t="s">
        <v>39</v>
      </c>
      <c r="DL16" s="27"/>
      <c r="DM16" s="27"/>
      <c r="DN16" s="27"/>
      <c r="DO16" s="27"/>
      <c r="DP16" s="27"/>
      <c r="DQ16" s="27"/>
      <c r="DR16" s="27"/>
      <c r="DS16" s="28"/>
    </row>
    <row r="17" spans="1:123" ht="15.75">
      <c r="A17" s="26"/>
      <c r="B17" s="27"/>
      <c r="C17" s="27"/>
      <c r="D17" s="27"/>
      <c r="E17" s="27"/>
      <c r="F17" s="27"/>
      <c r="G17" s="27"/>
      <c r="H17" s="27"/>
      <c r="I17" s="27"/>
      <c r="J17" s="28"/>
      <c r="K17" s="26"/>
      <c r="L17" s="27"/>
      <c r="M17" s="27"/>
      <c r="N17" s="27"/>
      <c r="O17" s="27"/>
      <c r="P17" s="27"/>
      <c r="Q17" s="27"/>
      <c r="R17" s="27"/>
      <c r="S17" s="27"/>
      <c r="T17" s="28"/>
      <c r="U17" s="26"/>
      <c r="V17" s="27"/>
      <c r="W17" s="27"/>
      <c r="X17" s="27"/>
      <c r="Y17" s="27"/>
      <c r="Z17" s="27"/>
      <c r="AA17" s="27"/>
      <c r="AB17" s="28"/>
      <c r="AC17" s="26"/>
      <c r="AD17" s="27"/>
      <c r="AE17" s="27"/>
      <c r="AF17" s="27"/>
      <c r="AG17" s="27"/>
      <c r="AH17" s="27"/>
      <c r="AI17" s="27"/>
      <c r="AJ17" s="28"/>
      <c r="AK17" s="26" t="s">
        <v>29</v>
      </c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8"/>
      <c r="AZ17" s="27"/>
      <c r="BA17" s="27"/>
      <c r="BB17" s="27"/>
      <c r="BC17" s="27"/>
      <c r="BD17" s="27"/>
      <c r="BE17" s="27"/>
      <c r="BF17" s="27"/>
      <c r="BG17" s="27"/>
      <c r="BH17" s="28"/>
      <c r="BI17" s="26"/>
      <c r="BJ17" s="27"/>
      <c r="BK17" s="27"/>
      <c r="BL17" s="27"/>
      <c r="BM17" s="27"/>
      <c r="BN17" s="27"/>
      <c r="BO17" s="27"/>
      <c r="BP17" s="27"/>
      <c r="BQ17" s="28"/>
      <c r="BR17" s="26"/>
      <c r="BS17" s="27"/>
      <c r="BT17" s="27"/>
      <c r="BU17" s="27"/>
      <c r="BV17" s="27"/>
      <c r="BW17" s="27"/>
      <c r="BX17" s="27"/>
      <c r="BY17" s="27"/>
      <c r="BZ17" s="28"/>
      <c r="CA17" s="26"/>
      <c r="CB17" s="27"/>
      <c r="CC17" s="27"/>
      <c r="CD17" s="27"/>
      <c r="CE17" s="27"/>
      <c r="CF17" s="27"/>
      <c r="CG17" s="27"/>
      <c r="CH17" s="27"/>
      <c r="CI17" s="28"/>
      <c r="CJ17" s="26" t="s">
        <v>47</v>
      </c>
      <c r="CK17" s="27"/>
      <c r="CL17" s="27"/>
      <c r="CM17" s="27"/>
      <c r="CN17" s="27"/>
      <c r="CO17" s="27"/>
      <c r="CP17" s="27"/>
      <c r="CQ17" s="27"/>
      <c r="CR17" s="28"/>
      <c r="CS17" s="26" t="s">
        <v>48</v>
      </c>
      <c r="CT17" s="27"/>
      <c r="CU17" s="27"/>
      <c r="CV17" s="27"/>
      <c r="CW17" s="27"/>
      <c r="CX17" s="27"/>
      <c r="CY17" s="27"/>
      <c r="CZ17" s="27"/>
      <c r="DA17" s="28"/>
      <c r="DB17" s="26" t="s">
        <v>47</v>
      </c>
      <c r="DC17" s="27"/>
      <c r="DD17" s="27"/>
      <c r="DE17" s="27"/>
      <c r="DF17" s="27"/>
      <c r="DG17" s="27"/>
      <c r="DH17" s="27"/>
      <c r="DI17" s="27"/>
      <c r="DJ17" s="28"/>
      <c r="DK17" s="26" t="s">
        <v>48</v>
      </c>
      <c r="DL17" s="27"/>
      <c r="DM17" s="27"/>
      <c r="DN17" s="27"/>
      <c r="DO17" s="27"/>
      <c r="DP17" s="27"/>
      <c r="DQ17" s="27"/>
      <c r="DR17" s="27"/>
      <c r="DS17" s="28"/>
    </row>
    <row r="18" spans="1:123" ht="15.75">
      <c r="A18" s="26"/>
      <c r="B18" s="27"/>
      <c r="C18" s="27"/>
      <c r="D18" s="27"/>
      <c r="E18" s="27"/>
      <c r="F18" s="27"/>
      <c r="G18" s="27"/>
      <c r="H18" s="27"/>
      <c r="I18" s="27"/>
      <c r="J18" s="28"/>
      <c r="K18" s="26"/>
      <c r="L18" s="27"/>
      <c r="M18" s="27"/>
      <c r="N18" s="27"/>
      <c r="O18" s="27"/>
      <c r="P18" s="27"/>
      <c r="Q18" s="27"/>
      <c r="R18" s="27"/>
      <c r="S18" s="27"/>
      <c r="T18" s="28"/>
      <c r="U18" s="26"/>
      <c r="V18" s="27"/>
      <c r="W18" s="27"/>
      <c r="X18" s="27"/>
      <c r="Y18" s="27"/>
      <c r="Z18" s="27"/>
      <c r="AA18" s="27"/>
      <c r="AB18" s="28"/>
      <c r="AC18" s="26"/>
      <c r="AD18" s="27"/>
      <c r="AE18" s="27"/>
      <c r="AF18" s="27"/>
      <c r="AG18" s="27"/>
      <c r="AH18" s="27"/>
      <c r="AI18" s="27"/>
      <c r="AJ18" s="28"/>
      <c r="AK18" s="26" t="s">
        <v>30</v>
      </c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8"/>
      <c r="AZ18" s="27"/>
      <c r="BA18" s="27"/>
      <c r="BB18" s="27"/>
      <c r="BC18" s="27"/>
      <c r="BD18" s="27"/>
      <c r="BE18" s="27"/>
      <c r="BF18" s="27"/>
      <c r="BG18" s="27"/>
      <c r="BH18" s="28"/>
      <c r="BI18" s="26"/>
      <c r="BJ18" s="27"/>
      <c r="BK18" s="27"/>
      <c r="BL18" s="27"/>
      <c r="BM18" s="27"/>
      <c r="BN18" s="27"/>
      <c r="BO18" s="27"/>
      <c r="BP18" s="27"/>
      <c r="BQ18" s="28"/>
      <c r="BR18" s="26"/>
      <c r="BS18" s="27"/>
      <c r="BT18" s="27"/>
      <c r="BU18" s="27"/>
      <c r="BV18" s="27"/>
      <c r="BW18" s="27"/>
      <c r="BX18" s="27"/>
      <c r="BY18" s="27"/>
      <c r="BZ18" s="28"/>
      <c r="CA18" s="26"/>
      <c r="CB18" s="27"/>
      <c r="CC18" s="27"/>
      <c r="CD18" s="27"/>
      <c r="CE18" s="27"/>
      <c r="CF18" s="27"/>
      <c r="CG18" s="27"/>
      <c r="CH18" s="27"/>
      <c r="CI18" s="28"/>
      <c r="CJ18" s="26"/>
      <c r="CK18" s="27"/>
      <c r="CL18" s="27"/>
      <c r="CM18" s="27"/>
      <c r="CN18" s="27"/>
      <c r="CO18" s="27"/>
      <c r="CP18" s="27"/>
      <c r="CQ18" s="27"/>
      <c r="CR18" s="28"/>
      <c r="CS18" s="26" t="s">
        <v>47</v>
      </c>
      <c r="CT18" s="27"/>
      <c r="CU18" s="27"/>
      <c r="CV18" s="27"/>
      <c r="CW18" s="27"/>
      <c r="CX18" s="27"/>
      <c r="CY18" s="27"/>
      <c r="CZ18" s="27"/>
      <c r="DA18" s="28"/>
      <c r="DB18" s="26"/>
      <c r="DC18" s="27"/>
      <c r="DD18" s="27"/>
      <c r="DE18" s="27"/>
      <c r="DF18" s="27"/>
      <c r="DG18" s="27"/>
      <c r="DH18" s="27"/>
      <c r="DI18" s="27"/>
      <c r="DJ18" s="28"/>
      <c r="DK18" s="26" t="s">
        <v>47</v>
      </c>
      <c r="DL18" s="27"/>
      <c r="DM18" s="27"/>
      <c r="DN18" s="27"/>
      <c r="DO18" s="27"/>
      <c r="DP18" s="27"/>
      <c r="DQ18" s="27"/>
      <c r="DR18" s="27"/>
      <c r="DS18" s="28"/>
    </row>
    <row r="19" spans="1:123" ht="15.75">
      <c r="A19" s="32"/>
      <c r="B19" s="20"/>
      <c r="C19" s="20"/>
      <c r="D19" s="20"/>
      <c r="E19" s="20"/>
      <c r="F19" s="20"/>
      <c r="G19" s="20"/>
      <c r="H19" s="20"/>
      <c r="I19" s="20"/>
      <c r="J19" s="33"/>
      <c r="K19" s="32"/>
      <c r="L19" s="20"/>
      <c r="M19" s="20"/>
      <c r="N19" s="20"/>
      <c r="O19" s="20"/>
      <c r="P19" s="20"/>
      <c r="Q19" s="20"/>
      <c r="R19" s="20"/>
      <c r="S19" s="20"/>
      <c r="T19" s="33"/>
      <c r="U19" s="32"/>
      <c r="V19" s="20"/>
      <c r="W19" s="20"/>
      <c r="X19" s="20"/>
      <c r="Y19" s="20"/>
      <c r="Z19" s="20"/>
      <c r="AA19" s="20"/>
      <c r="AB19" s="33"/>
      <c r="AC19" s="32"/>
      <c r="AD19" s="20"/>
      <c r="AE19" s="20"/>
      <c r="AF19" s="20"/>
      <c r="AG19" s="20"/>
      <c r="AH19" s="20"/>
      <c r="AI19" s="20"/>
      <c r="AJ19" s="33"/>
      <c r="AK19" s="32" t="s">
        <v>31</v>
      </c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33"/>
      <c r="AZ19" s="20"/>
      <c r="BA19" s="20"/>
      <c r="BB19" s="20"/>
      <c r="BC19" s="20"/>
      <c r="BD19" s="20"/>
      <c r="BE19" s="20"/>
      <c r="BF19" s="20"/>
      <c r="BG19" s="20"/>
      <c r="BH19" s="33"/>
      <c r="BI19" s="32"/>
      <c r="BJ19" s="20"/>
      <c r="BK19" s="20"/>
      <c r="BL19" s="20"/>
      <c r="BM19" s="20"/>
      <c r="BN19" s="20"/>
      <c r="BO19" s="20"/>
      <c r="BP19" s="20"/>
      <c r="BQ19" s="33"/>
      <c r="BR19" s="32"/>
      <c r="BS19" s="20"/>
      <c r="BT19" s="20"/>
      <c r="BU19" s="20"/>
      <c r="BV19" s="20"/>
      <c r="BW19" s="20"/>
      <c r="BX19" s="20"/>
      <c r="BY19" s="20"/>
      <c r="BZ19" s="33"/>
      <c r="CA19" s="32"/>
      <c r="CB19" s="20"/>
      <c r="CC19" s="20"/>
      <c r="CD19" s="20"/>
      <c r="CE19" s="20"/>
      <c r="CF19" s="20"/>
      <c r="CG19" s="20"/>
      <c r="CH19" s="20"/>
      <c r="CI19" s="33"/>
      <c r="CJ19" s="32"/>
      <c r="CK19" s="20"/>
      <c r="CL19" s="20"/>
      <c r="CM19" s="20"/>
      <c r="CN19" s="20"/>
      <c r="CO19" s="20"/>
      <c r="CP19" s="20"/>
      <c r="CQ19" s="20"/>
      <c r="CR19" s="33"/>
      <c r="CS19" s="32"/>
      <c r="CT19" s="20"/>
      <c r="CU19" s="20"/>
      <c r="CV19" s="20"/>
      <c r="CW19" s="20"/>
      <c r="CX19" s="20"/>
      <c r="CY19" s="20"/>
      <c r="CZ19" s="20"/>
      <c r="DA19" s="33"/>
      <c r="DB19" s="32"/>
      <c r="DC19" s="20"/>
      <c r="DD19" s="20"/>
      <c r="DE19" s="20"/>
      <c r="DF19" s="20"/>
      <c r="DG19" s="20"/>
      <c r="DH19" s="20"/>
      <c r="DI19" s="20"/>
      <c r="DJ19" s="33"/>
      <c r="DK19" s="32"/>
      <c r="DL19" s="20"/>
      <c r="DM19" s="20"/>
      <c r="DN19" s="20"/>
      <c r="DO19" s="20"/>
      <c r="DP19" s="20"/>
      <c r="DQ19" s="20"/>
      <c r="DR19" s="20"/>
      <c r="DS19" s="33"/>
    </row>
    <row r="20" spans="1:123" ht="15.75">
      <c r="A20" s="40" t="s">
        <v>53</v>
      </c>
      <c r="B20" s="41"/>
      <c r="C20" s="41"/>
      <c r="D20" s="41"/>
      <c r="E20" s="41"/>
      <c r="F20" s="41"/>
      <c r="G20" s="41"/>
      <c r="H20" s="41"/>
      <c r="I20" s="41"/>
      <c r="J20" s="42"/>
      <c r="K20" s="46" t="s">
        <v>55</v>
      </c>
      <c r="L20" s="46"/>
      <c r="M20" s="46"/>
      <c r="N20" s="46"/>
      <c r="O20" s="46"/>
      <c r="P20" s="46"/>
      <c r="Q20" s="46"/>
      <c r="R20" s="46"/>
      <c r="S20" s="46"/>
      <c r="T20" s="46"/>
      <c r="U20" s="47">
        <f>'Прилож. 6'!DE50</f>
        <v>15.626999999999999</v>
      </c>
      <c r="V20" s="47"/>
      <c r="W20" s="47"/>
      <c r="X20" s="47"/>
      <c r="Y20" s="47"/>
      <c r="Z20" s="47"/>
      <c r="AA20" s="47"/>
      <c r="AB20" s="47"/>
      <c r="AC20" s="47">
        <f>U20</f>
        <v>15.626999999999999</v>
      </c>
      <c r="AD20" s="48"/>
      <c r="AE20" s="48"/>
      <c r="AF20" s="48"/>
      <c r="AG20" s="48"/>
      <c r="AH20" s="48"/>
      <c r="AI20" s="48"/>
      <c r="AJ20" s="48"/>
      <c r="AK20" s="48">
        <v>68.01</v>
      </c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48"/>
      <c r="DC20" s="48"/>
      <c r="DD20" s="48"/>
      <c r="DE20" s="48"/>
      <c r="DF20" s="48"/>
      <c r="DG20" s="48"/>
      <c r="DH20" s="48"/>
      <c r="DI20" s="48"/>
      <c r="DJ20" s="48"/>
      <c r="DK20" s="48"/>
      <c r="DL20" s="48"/>
      <c r="DM20" s="48"/>
      <c r="DN20" s="48"/>
      <c r="DO20" s="48"/>
      <c r="DP20" s="48"/>
      <c r="DQ20" s="48"/>
      <c r="DR20" s="48"/>
      <c r="DS20" s="48"/>
    </row>
    <row r="21" spans="1:123" ht="15.75">
      <c r="A21" s="43" t="s">
        <v>54</v>
      </c>
      <c r="B21" s="44"/>
      <c r="C21" s="44"/>
      <c r="D21" s="44"/>
      <c r="E21" s="44"/>
      <c r="F21" s="44"/>
      <c r="G21" s="44"/>
      <c r="H21" s="44"/>
      <c r="I21" s="44"/>
      <c r="J21" s="45"/>
      <c r="K21" s="46" t="s">
        <v>56</v>
      </c>
      <c r="L21" s="46"/>
      <c r="M21" s="46"/>
      <c r="N21" s="46"/>
      <c r="O21" s="46"/>
      <c r="P21" s="46"/>
      <c r="Q21" s="46"/>
      <c r="R21" s="46"/>
      <c r="S21" s="46"/>
      <c r="T21" s="46"/>
      <c r="U21" s="47">
        <f>'Прилож. 6'!DO50</f>
        <v>15.247875180000001</v>
      </c>
      <c r="V21" s="47"/>
      <c r="W21" s="47"/>
      <c r="X21" s="47"/>
      <c r="Y21" s="47"/>
      <c r="Z21" s="47"/>
      <c r="AA21" s="47"/>
      <c r="AB21" s="47"/>
      <c r="AC21" s="47">
        <f>U21</f>
        <v>15.247875180000001</v>
      </c>
      <c r="AD21" s="48"/>
      <c r="AE21" s="48"/>
      <c r="AF21" s="48"/>
      <c r="AG21" s="48"/>
      <c r="AH21" s="48"/>
      <c r="AI21" s="48"/>
      <c r="AJ21" s="48"/>
      <c r="AK21" s="194">
        <v>68.54</v>
      </c>
      <c r="AL21" s="194"/>
      <c r="AM21" s="194"/>
      <c r="AN21" s="194"/>
      <c r="AO21" s="194"/>
      <c r="AP21" s="194"/>
      <c r="AQ21" s="194"/>
      <c r="AR21" s="194"/>
      <c r="AS21" s="194"/>
      <c r="AT21" s="194"/>
      <c r="AU21" s="194"/>
      <c r="AV21" s="194"/>
      <c r="AW21" s="194"/>
      <c r="AX21" s="194"/>
      <c r="AY21" s="194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8"/>
      <c r="DE21" s="48"/>
      <c r="DF21" s="48"/>
      <c r="DG21" s="48"/>
      <c r="DH21" s="48"/>
      <c r="DI21" s="48"/>
      <c r="DJ21" s="48"/>
      <c r="DK21" s="48"/>
      <c r="DL21" s="48"/>
      <c r="DM21" s="48"/>
      <c r="DN21" s="48"/>
      <c r="DO21" s="48"/>
      <c r="DP21" s="48"/>
      <c r="DQ21" s="48"/>
      <c r="DR21" s="48"/>
      <c r="DS21" s="48"/>
    </row>
    <row r="22" spans="1:123" ht="15.75">
      <c r="A22" s="34"/>
      <c r="B22" s="35"/>
      <c r="C22" s="35"/>
      <c r="D22" s="35"/>
      <c r="E22" s="35"/>
      <c r="F22" s="35"/>
      <c r="G22" s="35"/>
      <c r="H22" s="35"/>
      <c r="I22" s="35"/>
      <c r="J22" s="36"/>
      <c r="K22" s="46" t="s">
        <v>57</v>
      </c>
      <c r="L22" s="46"/>
      <c r="M22" s="46"/>
      <c r="N22" s="46"/>
      <c r="O22" s="46"/>
      <c r="P22" s="46"/>
      <c r="Q22" s="46"/>
      <c r="R22" s="46"/>
      <c r="S22" s="46"/>
      <c r="T22" s="46"/>
      <c r="U22" s="47">
        <f>U21-U20</f>
        <v>-0.3791248199999977</v>
      </c>
      <c r="V22" s="47"/>
      <c r="W22" s="47"/>
      <c r="X22" s="47"/>
      <c r="Y22" s="47"/>
      <c r="Z22" s="47"/>
      <c r="AA22" s="47"/>
      <c r="AB22" s="47"/>
      <c r="AC22" s="48">
        <f>AC21-AC20</f>
        <v>-0.3791248199999977</v>
      </c>
      <c r="AD22" s="48"/>
      <c r="AE22" s="48"/>
      <c r="AF22" s="48"/>
      <c r="AG22" s="48"/>
      <c r="AH22" s="48"/>
      <c r="AI22" s="48"/>
      <c r="AJ22" s="48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  <c r="DN22" s="48"/>
      <c r="DO22" s="48"/>
      <c r="DP22" s="48"/>
      <c r="DQ22" s="48"/>
      <c r="DR22" s="48"/>
      <c r="DS22" s="48"/>
    </row>
    <row r="23" spans="1:123" ht="15.75">
      <c r="A23" s="40" t="s">
        <v>58</v>
      </c>
      <c r="B23" s="41"/>
      <c r="C23" s="41"/>
      <c r="D23" s="41"/>
      <c r="E23" s="41"/>
      <c r="F23" s="41"/>
      <c r="G23" s="41"/>
      <c r="H23" s="41"/>
      <c r="I23" s="41"/>
      <c r="J23" s="42"/>
      <c r="K23" s="46" t="s">
        <v>55</v>
      </c>
      <c r="L23" s="46"/>
      <c r="M23" s="46"/>
      <c r="N23" s="46"/>
      <c r="O23" s="46"/>
      <c r="P23" s="46"/>
      <c r="Q23" s="46"/>
      <c r="R23" s="46"/>
      <c r="S23" s="46"/>
      <c r="T23" s="46"/>
      <c r="U23" s="47">
        <f>'Прилож. 6'!CZ50</f>
        <v>38.379000000000005</v>
      </c>
      <c r="V23" s="47"/>
      <c r="W23" s="47"/>
      <c r="X23" s="47"/>
      <c r="Y23" s="47"/>
      <c r="Z23" s="47"/>
      <c r="AA23" s="47"/>
      <c r="AB23" s="47"/>
      <c r="AC23" s="47">
        <f>U23</f>
        <v>38.379000000000005</v>
      </c>
      <c r="AD23" s="48"/>
      <c r="AE23" s="48"/>
      <c r="AF23" s="48"/>
      <c r="AG23" s="48"/>
      <c r="AH23" s="48"/>
      <c r="AI23" s="48"/>
      <c r="AJ23" s="48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8"/>
      <c r="DE23" s="48"/>
      <c r="DF23" s="48"/>
      <c r="DG23" s="48"/>
      <c r="DH23" s="48"/>
      <c r="DI23" s="48"/>
      <c r="DJ23" s="48"/>
      <c r="DK23" s="48"/>
      <c r="DL23" s="48"/>
      <c r="DM23" s="48"/>
      <c r="DN23" s="48"/>
      <c r="DO23" s="48"/>
      <c r="DP23" s="48"/>
      <c r="DQ23" s="48"/>
      <c r="DR23" s="48"/>
      <c r="DS23" s="48"/>
    </row>
    <row r="24" spans="1:123" ht="15.75">
      <c r="A24" s="43" t="s">
        <v>59</v>
      </c>
      <c r="B24" s="44"/>
      <c r="C24" s="44"/>
      <c r="D24" s="44"/>
      <c r="E24" s="44"/>
      <c r="F24" s="44"/>
      <c r="G24" s="44"/>
      <c r="H24" s="44"/>
      <c r="I24" s="44"/>
      <c r="J24" s="45"/>
      <c r="K24" s="46" t="s">
        <v>56</v>
      </c>
      <c r="L24" s="46"/>
      <c r="M24" s="46"/>
      <c r="N24" s="46"/>
      <c r="O24" s="46"/>
      <c r="P24" s="46"/>
      <c r="Q24" s="46"/>
      <c r="R24" s="46"/>
      <c r="S24" s="46"/>
      <c r="T24" s="46"/>
      <c r="U24" s="47">
        <f>'Прилож. 6'!DJ50</f>
        <v>36.2566633</v>
      </c>
      <c r="V24" s="47"/>
      <c r="W24" s="47"/>
      <c r="X24" s="47"/>
      <c r="Y24" s="47"/>
      <c r="Z24" s="47"/>
      <c r="AA24" s="47"/>
      <c r="AB24" s="47"/>
      <c r="AC24" s="47">
        <f>U24</f>
        <v>36.2566633</v>
      </c>
      <c r="AD24" s="48"/>
      <c r="AE24" s="48"/>
      <c r="AF24" s="48"/>
      <c r="AG24" s="48"/>
      <c r="AH24" s="48"/>
      <c r="AI24" s="48"/>
      <c r="AJ24" s="48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48"/>
      <c r="CF24" s="48"/>
      <c r="CG24" s="48"/>
      <c r="CH24" s="48"/>
      <c r="CI24" s="48"/>
      <c r="CJ24" s="48"/>
      <c r="CK24" s="48"/>
      <c r="CL24" s="48"/>
      <c r="CM24" s="48"/>
      <c r="CN24" s="48"/>
      <c r="CO24" s="48"/>
      <c r="CP24" s="48"/>
      <c r="CQ24" s="48"/>
      <c r="CR24" s="48"/>
      <c r="CS24" s="48"/>
      <c r="CT24" s="48"/>
      <c r="CU24" s="48"/>
      <c r="CV24" s="48"/>
      <c r="CW24" s="48"/>
      <c r="CX24" s="48"/>
      <c r="CY24" s="48"/>
      <c r="CZ24" s="48"/>
      <c r="DA24" s="48"/>
      <c r="DB24" s="48"/>
      <c r="DC24" s="48"/>
      <c r="DD24" s="48"/>
      <c r="DE24" s="48"/>
      <c r="DF24" s="48"/>
      <c r="DG24" s="48"/>
      <c r="DH24" s="48"/>
      <c r="DI24" s="48"/>
      <c r="DJ24" s="48"/>
      <c r="DK24" s="48"/>
      <c r="DL24" s="48"/>
      <c r="DM24" s="48"/>
      <c r="DN24" s="48"/>
      <c r="DO24" s="48"/>
      <c r="DP24" s="48"/>
      <c r="DQ24" s="48"/>
      <c r="DR24" s="48"/>
      <c r="DS24" s="48"/>
    </row>
    <row r="25" spans="1:123" ht="15.75">
      <c r="A25" s="34" t="s">
        <v>60</v>
      </c>
      <c r="B25" s="35"/>
      <c r="C25" s="35"/>
      <c r="D25" s="35"/>
      <c r="E25" s="35"/>
      <c r="F25" s="35"/>
      <c r="G25" s="35"/>
      <c r="H25" s="35"/>
      <c r="I25" s="35"/>
      <c r="J25" s="36"/>
      <c r="K25" s="46" t="s">
        <v>57</v>
      </c>
      <c r="L25" s="46"/>
      <c r="M25" s="46"/>
      <c r="N25" s="46"/>
      <c r="O25" s="46"/>
      <c r="P25" s="46"/>
      <c r="Q25" s="46"/>
      <c r="R25" s="46"/>
      <c r="S25" s="46"/>
      <c r="T25" s="46"/>
      <c r="U25" s="47">
        <f>U24-U23</f>
        <v>-2.1223367000000053</v>
      </c>
      <c r="V25" s="47"/>
      <c r="W25" s="47"/>
      <c r="X25" s="47"/>
      <c r="Y25" s="47"/>
      <c r="Z25" s="47"/>
      <c r="AA25" s="47"/>
      <c r="AB25" s="47"/>
      <c r="AC25" s="48">
        <f>AC24-AC23</f>
        <v>-2.1223367000000053</v>
      </c>
      <c r="AD25" s="48"/>
      <c r="AE25" s="48"/>
      <c r="AF25" s="48"/>
      <c r="AG25" s="48"/>
      <c r="AH25" s="48"/>
      <c r="AI25" s="48"/>
      <c r="AJ25" s="48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48"/>
      <c r="CJ25" s="48"/>
      <c r="CK25" s="48"/>
      <c r="CL25" s="48"/>
      <c r="CM25" s="48"/>
      <c r="CN25" s="48"/>
      <c r="CO25" s="48"/>
      <c r="CP25" s="48"/>
      <c r="CQ25" s="48"/>
      <c r="CR25" s="48"/>
      <c r="CS25" s="48"/>
      <c r="CT25" s="48"/>
      <c r="CU25" s="48"/>
      <c r="CV25" s="48"/>
      <c r="CW25" s="48"/>
      <c r="CX25" s="48"/>
      <c r="CY25" s="48"/>
      <c r="CZ25" s="48"/>
      <c r="DA25" s="48"/>
      <c r="DB25" s="48"/>
      <c r="DC25" s="48"/>
      <c r="DD25" s="48"/>
      <c r="DE25" s="48"/>
      <c r="DF25" s="48"/>
      <c r="DG25" s="48"/>
      <c r="DH25" s="48"/>
      <c r="DI25" s="48"/>
      <c r="DJ25" s="48"/>
      <c r="DK25" s="48"/>
      <c r="DL25" s="48"/>
      <c r="DM25" s="48"/>
      <c r="DN25" s="48"/>
      <c r="DO25" s="48"/>
      <c r="DP25" s="48"/>
      <c r="DQ25" s="48"/>
      <c r="DR25" s="48"/>
      <c r="DS25" s="48"/>
    </row>
    <row r="27" ht="15.75">
      <c r="AC27" s="1">
        <v>12.917</v>
      </c>
    </row>
    <row r="28" ht="15.75">
      <c r="AC28" s="1">
        <v>13.506</v>
      </c>
    </row>
    <row r="29" ht="15.75">
      <c r="AC29" s="1">
        <v>0.5890000000000004</v>
      </c>
    </row>
  </sheetData>
  <sheetProtection/>
  <mergeCells count="205">
    <mergeCell ref="BR13:CI13"/>
    <mergeCell ref="CJ13:DA13"/>
    <mergeCell ref="BR14:CI14"/>
    <mergeCell ref="CJ14:DA14"/>
    <mergeCell ref="AK1:DS1"/>
    <mergeCell ref="AK2:DS2"/>
    <mergeCell ref="AK3:DS5"/>
    <mergeCell ref="AK6:DS7"/>
    <mergeCell ref="AZ12:BQ12"/>
    <mergeCell ref="AZ9:CI9"/>
    <mergeCell ref="AZ10:CI10"/>
    <mergeCell ref="CJ9:DS9"/>
    <mergeCell ref="CJ10:DS10"/>
    <mergeCell ref="DB25:DJ25"/>
    <mergeCell ref="DK25:DS25"/>
    <mergeCell ref="AZ25:BH25"/>
    <mergeCell ref="BI25:BQ25"/>
    <mergeCell ref="BR25:BZ25"/>
    <mergeCell ref="CA25:CI25"/>
    <mergeCell ref="CS24:DA24"/>
    <mergeCell ref="DB24:DJ24"/>
    <mergeCell ref="CJ11:DS11"/>
    <mergeCell ref="AZ11:CI11"/>
    <mergeCell ref="DB12:DS12"/>
    <mergeCell ref="DB13:DS13"/>
    <mergeCell ref="AZ13:BQ13"/>
    <mergeCell ref="AZ14:BQ14"/>
    <mergeCell ref="BR12:CI12"/>
    <mergeCell ref="CJ12:DA12"/>
    <mergeCell ref="DK24:DS24"/>
    <mergeCell ref="A25:J25"/>
    <mergeCell ref="K25:T25"/>
    <mergeCell ref="U25:AB25"/>
    <mergeCell ref="AC25:AJ25"/>
    <mergeCell ref="AK25:AY25"/>
    <mergeCell ref="CJ25:CR25"/>
    <mergeCell ref="CS25:DA25"/>
    <mergeCell ref="CA24:CI24"/>
    <mergeCell ref="CJ24:CR24"/>
    <mergeCell ref="DB23:DJ23"/>
    <mergeCell ref="DK23:DS23"/>
    <mergeCell ref="A24:J24"/>
    <mergeCell ref="K24:T24"/>
    <mergeCell ref="U24:AB24"/>
    <mergeCell ref="AC24:AJ24"/>
    <mergeCell ref="AK24:AY24"/>
    <mergeCell ref="CA22:CI22"/>
    <mergeCell ref="CJ22:CR22"/>
    <mergeCell ref="CS22:DA22"/>
    <mergeCell ref="AZ24:BH24"/>
    <mergeCell ref="BI24:BQ24"/>
    <mergeCell ref="BR24:BZ24"/>
    <mergeCell ref="AZ23:BH23"/>
    <mergeCell ref="BI23:BQ23"/>
    <mergeCell ref="BR23:BZ23"/>
    <mergeCell ref="DB22:DJ22"/>
    <mergeCell ref="DK22:DS22"/>
    <mergeCell ref="A23:J23"/>
    <mergeCell ref="K23:T23"/>
    <mergeCell ref="U23:AB23"/>
    <mergeCell ref="AC23:AJ23"/>
    <mergeCell ref="AK23:AY23"/>
    <mergeCell ref="CA23:CI23"/>
    <mergeCell ref="CJ23:CR23"/>
    <mergeCell ref="CS23:DA23"/>
    <mergeCell ref="DB21:DJ21"/>
    <mergeCell ref="DK21:DS21"/>
    <mergeCell ref="A22:J22"/>
    <mergeCell ref="K22:T22"/>
    <mergeCell ref="U22:AB22"/>
    <mergeCell ref="AC22:AJ22"/>
    <mergeCell ref="AK22:AY22"/>
    <mergeCell ref="AZ22:BH22"/>
    <mergeCell ref="BI22:BQ22"/>
    <mergeCell ref="BR22:BZ22"/>
    <mergeCell ref="AZ21:BH21"/>
    <mergeCell ref="BI21:BQ21"/>
    <mergeCell ref="BR21:BZ21"/>
    <mergeCell ref="CA21:CI21"/>
    <mergeCell ref="CJ21:CR21"/>
    <mergeCell ref="CS21:DA21"/>
    <mergeCell ref="CJ20:CR20"/>
    <mergeCell ref="CS20:DA20"/>
    <mergeCell ref="DB20:DJ20"/>
    <mergeCell ref="DK20:DS20"/>
    <mergeCell ref="AZ8:DS8"/>
    <mergeCell ref="A21:J21"/>
    <mergeCell ref="K21:T21"/>
    <mergeCell ref="U21:AB21"/>
    <mergeCell ref="AC21:AJ21"/>
    <mergeCell ref="AK21:AY21"/>
    <mergeCell ref="DK19:DS19"/>
    <mergeCell ref="A20:J20"/>
    <mergeCell ref="K20:T20"/>
    <mergeCell ref="U20:AB20"/>
    <mergeCell ref="AC20:AJ20"/>
    <mergeCell ref="AK20:AY20"/>
    <mergeCell ref="AZ20:BH20"/>
    <mergeCell ref="BI20:BQ20"/>
    <mergeCell ref="BR20:BZ20"/>
    <mergeCell ref="CA20:CI20"/>
    <mergeCell ref="BI19:BQ19"/>
    <mergeCell ref="BR19:BZ19"/>
    <mergeCell ref="CA19:CI19"/>
    <mergeCell ref="CJ19:CR19"/>
    <mergeCell ref="CS19:DA19"/>
    <mergeCell ref="DB19:DJ19"/>
    <mergeCell ref="CJ18:CR18"/>
    <mergeCell ref="CS18:DA18"/>
    <mergeCell ref="DB18:DJ18"/>
    <mergeCell ref="DK18:DS18"/>
    <mergeCell ref="A19:J19"/>
    <mergeCell ref="K19:T19"/>
    <mergeCell ref="U19:AB19"/>
    <mergeCell ref="AC19:AJ19"/>
    <mergeCell ref="AK19:AY19"/>
    <mergeCell ref="AZ19:BH19"/>
    <mergeCell ref="DK17:DS17"/>
    <mergeCell ref="A18:J18"/>
    <mergeCell ref="K18:T18"/>
    <mergeCell ref="U18:AB18"/>
    <mergeCell ref="AC18:AJ18"/>
    <mergeCell ref="AK18:AY18"/>
    <mergeCell ref="AZ18:BH18"/>
    <mergeCell ref="BI18:BQ18"/>
    <mergeCell ref="BR18:BZ18"/>
    <mergeCell ref="CA18:CI18"/>
    <mergeCell ref="BI17:BQ17"/>
    <mergeCell ref="BR17:BZ17"/>
    <mergeCell ref="CA17:CI17"/>
    <mergeCell ref="CJ17:CR17"/>
    <mergeCell ref="CS17:DA17"/>
    <mergeCell ref="DB17:DJ17"/>
    <mergeCell ref="CJ16:CR16"/>
    <mergeCell ref="CS16:DA16"/>
    <mergeCell ref="DB16:DJ16"/>
    <mergeCell ref="DK16:DS16"/>
    <mergeCell ref="A17:J17"/>
    <mergeCell ref="K17:T17"/>
    <mergeCell ref="U17:AB17"/>
    <mergeCell ref="AC17:AJ17"/>
    <mergeCell ref="AK17:AY17"/>
    <mergeCell ref="AZ17:BH17"/>
    <mergeCell ref="DK15:DS15"/>
    <mergeCell ref="A16:J16"/>
    <mergeCell ref="K16:T16"/>
    <mergeCell ref="U16:AB16"/>
    <mergeCell ref="AC16:AJ16"/>
    <mergeCell ref="AK16:AY16"/>
    <mergeCell ref="AZ16:BH16"/>
    <mergeCell ref="BI16:BQ16"/>
    <mergeCell ref="BR16:BZ16"/>
    <mergeCell ref="CA16:CI16"/>
    <mergeCell ref="BI15:BQ15"/>
    <mergeCell ref="BR15:BZ15"/>
    <mergeCell ref="CA15:CI15"/>
    <mergeCell ref="CJ15:CR15"/>
    <mergeCell ref="CS15:DA15"/>
    <mergeCell ref="DB15:DJ15"/>
    <mergeCell ref="A15:J15"/>
    <mergeCell ref="K15:T15"/>
    <mergeCell ref="U15:AB15"/>
    <mergeCell ref="AC15:AJ15"/>
    <mergeCell ref="AK15:AY15"/>
    <mergeCell ref="AZ15:BH15"/>
    <mergeCell ref="A1:AJ1"/>
    <mergeCell ref="A2:AJ2"/>
    <mergeCell ref="A3:AJ3"/>
    <mergeCell ref="A4:AJ4"/>
    <mergeCell ref="A5:AJ5"/>
    <mergeCell ref="A6:AJ6"/>
    <mergeCell ref="A7:AJ7"/>
    <mergeCell ref="U8:AJ8"/>
    <mergeCell ref="U9:AJ9"/>
    <mergeCell ref="DB14:DS14"/>
    <mergeCell ref="A14:J14"/>
    <mergeCell ref="K14:T14"/>
    <mergeCell ref="U14:AB14"/>
    <mergeCell ref="AC14:AJ14"/>
    <mergeCell ref="AK14:AY14"/>
    <mergeCell ref="A13:J13"/>
    <mergeCell ref="K13:T13"/>
    <mergeCell ref="U13:AB13"/>
    <mergeCell ref="AC13:AJ13"/>
    <mergeCell ref="AK13:AY13"/>
    <mergeCell ref="A12:J12"/>
    <mergeCell ref="K12:T12"/>
    <mergeCell ref="U12:AB12"/>
    <mergeCell ref="AC12:AJ12"/>
    <mergeCell ref="AK12:AY12"/>
    <mergeCell ref="A11:J11"/>
    <mergeCell ref="K11:T11"/>
    <mergeCell ref="U11:AB11"/>
    <mergeCell ref="AC11:AJ11"/>
    <mergeCell ref="AK11:AY11"/>
    <mergeCell ref="A10:J10"/>
    <mergeCell ref="K10:T10"/>
    <mergeCell ref="AK10:AY10"/>
    <mergeCell ref="U10:AJ10"/>
    <mergeCell ref="A9:J9"/>
    <mergeCell ref="K9:T9"/>
    <mergeCell ref="AK9:AY9"/>
    <mergeCell ref="A8:J8"/>
    <mergeCell ref="K8:T8"/>
    <mergeCell ref="AK8:AY8"/>
  </mergeCells>
  <printOptions/>
  <pageMargins left="0.3937007874015748" right="0.3937007874015748" top="0.7874015748031497" bottom="0.3937007874015748" header="0.2755905511811024" footer="0.2755905511811024"/>
  <pageSetup fitToHeight="1" fitToWidth="1" horizontalDpi="600" verticalDpi="600" orientation="landscape" paperSize="9" scale="97" r:id="rId1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30"/>
  <sheetViews>
    <sheetView zoomScale="70" zoomScaleNormal="70" zoomScalePageLayoutView="0" workbookViewId="0" topLeftCell="A1">
      <selection activeCell="DF23" sqref="DF23:DL23"/>
    </sheetView>
  </sheetViews>
  <sheetFormatPr defaultColWidth="1.12109375" defaultRowHeight="12.75"/>
  <cols>
    <col min="1" max="1" width="1.37890625" style="0" customWidth="1"/>
    <col min="2" max="26" width="1.12109375" style="0" customWidth="1"/>
    <col min="27" max="27" width="20.875" style="0" customWidth="1"/>
    <col min="28" max="32" width="1.12109375" style="0" customWidth="1"/>
    <col min="33" max="33" width="5.875" style="0" customWidth="1"/>
    <col min="34" max="43" width="1.12109375" style="0" customWidth="1"/>
    <col min="44" max="44" width="0.875" style="0" customWidth="1"/>
    <col min="45" max="45" width="1.12109375" style="0" hidden="1" customWidth="1"/>
    <col min="46" max="66" width="1.12109375" style="0" customWidth="1"/>
    <col min="67" max="67" width="13.375" style="0" customWidth="1"/>
    <col min="68" max="73" width="1.12109375" style="0" customWidth="1"/>
    <col min="74" max="74" width="15.25390625" style="0" customWidth="1"/>
    <col min="75" max="81" width="0" style="0" hidden="1" customWidth="1"/>
    <col min="82" max="87" width="1.12109375" style="0" customWidth="1"/>
    <col min="88" max="88" width="15.00390625" style="0" customWidth="1"/>
    <col min="89" max="95" width="0" style="0" hidden="1" customWidth="1"/>
    <col min="96" max="100" width="1.12109375" style="0" customWidth="1"/>
    <col min="101" max="101" width="4.25390625" style="0" customWidth="1"/>
    <col min="102" max="102" width="1.12109375" style="0" customWidth="1"/>
    <col min="103" max="108" width="0" style="0" hidden="1" customWidth="1"/>
    <col min="109" max="109" width="3.125" style="0" hidden="1" customWidth="1"/>
    <col min="110" max="115" width="1.12109375" style="0" customWidth="1"/>
    <col min="116" max="116" width="3.375" style="0" customWidth="1"/>
    <col min="117" max="122" width="0" style="0" hidden="1" customWidth="1"/>
    <col min="123" max="123" width="1.37890625" style="0" hidden="1" customWidth="1"/>
    <col min="124" max="124" width="1.12109375" style="0" customWidth="1"/>
    <col min="125" max="125" width="8.25390625" style="0" customWidth="1"/>
    <col min="126" max="126" width="7.25390625" style="0" customWidth="1"/>
  </cols>
  <sheetData>
    <row r="1" spans="1:123" ht="18.75">
      <c r="A1" s="18" t="s">
        <v>84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</row>
    <row r="2" spans="1:123" ht="18.75">
      <c r="A2" s="18" t="s">
        <v>85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</row>
    <row r="4" spans="1:123" ht="15.75">
      <c r="A4" s="29" t="s">
        <v>66</v>
      </c>
      <c r="B4" s="30"/>
      <c r="C4" s="30"/>
      <c r="D4" s="30"/>
      <c r="E4" s="31"/>
      <c r="F4" s="29" t="s">
        <v>86</v>
      </c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1"/>
      <c r="AB4" s="29" t="s">
        <v>87</v>
      </c>
      <c r="AC4" s="30"/>
      <c r="AD4" s="30"/>
      <c r="AE4" s="30"/>
      <c r="AF4" s="30"/>
      <c r="AG4" s="31"/>
      <c r="AH4" s="29" t="s">
        <v>88</v>
      </c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1"/>
      <c r="AU4" s="29" t="s">
        <v>89</v>
      </c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1"/>
      <c r="BH4" s="29" t="s">
        <v>90</v>
      </c>
      <c r="BI4" s="30"/>
      <c r="BJ4" s="30"/>
      <c r="BK4" s="30"/>
      <c r="BL4" s="30"/>
      <c r="BM4" s="30"/>
      <c r="BN4" s="30"/>
      <c r="BO4" s="31"/>
      <c r="BP4" s="29" t="s">
        <v>91</v>
      </c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1"/>
      <c r="CD4" s="29" t="s">
        <v>92</v>
      </c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1"/>
      <c r="CR4" s="29" t="s">
        <v>93</v>
      </c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1"/>
      <c r="DF4" s="29" t="s">
        <v>93</v>
      </c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1"/>
    </row>
    <row r="5" spans="1:123" ht="15.75">
      <c r="A5" s="26" t="s">
        <v>71</v>
      </c>
      <c r="B5" s="27"/>
      <c r="C5" s="27"/>
      <c r="D5" s="27"/>
      <c r="E5" s="28"/>
      <c r="F5" s="26" t="s">
        <v>94</v>
      </c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8"/>
      <c r="AB5" s="26" t="s">
        <v>95</v>
      </c>
      <c r="AC5" s="27"/>
      <c r="AD5" s="27"/>
      <c r="AE5" s="27"/>
      <c r="AF5" s="27"/>
      <c r="AG5" s="28"/>
      <c r="AH5" s="26" t="s">
        <v>94</v>
      </c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8"/>
      <c r="AU5" s="26" t="s">
        <v>96</v>
      </c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8"/>
      <c r="BH5" s="26" t="s">
        <v>97</v>
      </c>
      <c r="BI5" s="27"/>
      <c r="BJ5" s="27"/>
      <c r="BK5" s="27"/>
      <c r="BL5" s="27"/>
      <c r="BM5" s="27"/>
      <c r="BN5" s="27"/>
      <c r="BO5" s="28"/>
      <c r="BP5" s="26" t="s">
        <v>98</v>
      </c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8"/>
      <c r="CD5" s="26" t="s">
        <v>99</v>
      </c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8"/>
      <c r="CR5" s="26" t="s">
        <v>100</v>
      </c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8"/>
      <c r="DF5" s="26" t="s">
        <v>101</v>
      </c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8"/>
    </row>
    <row r="6" spans="1:123" ht="15.75">
      <c r="A6" s="26"/>
      <c r="B6" s="27"/>
      <c r="C6" s="27"/>
      <c r="D6" s="27"/>
      <c r="E6" s="28"/>
      <c r="F6" s="26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8"/>
      <c r="AB6" s="26"/>
      <c r="AC6" s="27"/>
      <c r="AD6" s="27"/>
      <c r="AE6" s="27"/>
      <c r="AF6" s="27"/>
      <c r="AG6" s="28"/>
      <c r="AH6" s="26" t="s">
        <v>102</v>
      </c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8"/>
      <c r="AU6" s="26" t="s">
        <v>103</v>
      </c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8"/>
      <c r="BH6" s="26"/>
      <c r="BI6" s="27"/>
      <c r="BJ6" s="27"/>
      <c r="BK6" s="27"/>
      <c r="BL6" s="27"/>
      <c r="BM6" s="27"/>
      <c r="BN6" s="27"/>
      <c r="BO6" s="28"/>
      <c r="BP6" s="26" t="s">
        <v>104</v>
      </c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8"/>
      <c r="CD6" s="26" t="s">
        <v>105</v>
      </c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8"/>
      <c r="CR6" s="26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8"/>
      <c r="DF6" s="26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8"/>
    </row>
    <row r="7" spans="1:123" ht="15.75">
      <c r="A7" s="26"/>
      <c r="B7" s="27"/>
      <c r="C7" s="27"/>
      <c r="D7" s="27"/>
      <c r="E7" s="28"/>
      <c r="F7" s="26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8"/>
      <c r="AB7" s="26"/>
      <c r="AC7" s="27"/>
      <c r="AD7" s="27"/>
      <c r="AE7" s="27"/>
      <c r="AF7" s="27"/>
      <c r="AG7" s="28"/>
      <c r="AH7" s="26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8"/>
      <c r="AU7" s="26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8"/>
      <c r="BH7" s="26"/>
      <c r="BI7" s="27"/>
      <c r="BJ7" s="27"/>
      <c r="BK7" s="27"/>
      <c r="BL7" s="27"/>
      <c r="BM7" s="27"/>
      <c r="BN7" s="27"/>
      <c r="BO7" s="28"/>
      <c r="BP7" s="26" t="s">
        <v>106</v>
      </c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8"/>
      <c r="CD7" s="26" t="s">
        <v>107</v>
      </c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8"/>
      <c r="CR7" s="26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8"/>
      <c r="DF7" s="26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8"/>
    </row>
    <row r="8" spans="1:123" ht="15.75">
      <c r="A8" s="26"/>
      <c r="B8" s="27"/>
      <c r="C8" s="27"/>
      <c r="D8" s="27"/>
      <c r="E8" s="28"/>
      <c r="F8" s="26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8"/>
      <c r="AB8" s="26"/>
      <c r="AC8" s="27"/>
      <c r="AD8" s="27"/>
      <c r="AE8" s="27"/>
      <c r="AF8" s="27"/>
      <c r="AG8" s="28"/>
      <c r="AH8" s="26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8"/>
      <c r="AU8" s="26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8"/>
      <c r="BH8" s="26"/>
      <c r="BI8" s="27"/>
      <c r="BJ8" s="27"/>
      <c r="BK8" s="27"/>
      <c r="BL8" s="27"/>
      <c r="BM8" s="27"/>
      <c r="BN8" s="27"/>
      <c r="BO8" s="28"/>
      <c r="BP8" s="32" t="s">
        <v>108</v>
      </c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33"/>
      <c r="CD8" s="32" t="s">
        <v>108</v>
      </c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33"/>
      <c r="CR8" s="32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33"/>
      <c r="DF8" s="32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33"/>
    </row>
    <row r="9" spans="1:123" ht="15.75">
      <c r="A9" s="32"/>
      <c r="B9" s="20"/>
      <c r="C9" s="20"/>
      <c r="D9" s="20"/>
      <c r="E9" s="33"/>
      <c r="F9" s="32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33"/>
      <c r="AB9" s="32"/>
      <c r="AC9" s="20"/>
      <c r="AD9" s="20"/>
      <c r="AE9" s="20"/>
      <c r="AF9" s="20"/>
      <c r="AG9" s="33"/>
      <c r="AH9" s="32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33"/>
      <c r="AU9" s="32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33"/>
      <c r="BH9" s="32"/>
      <c r="BI9" s="20"/>
      <c r="BJ9" s="20"/>
      <c r="BK9" s="20"/>
      <c r="BL9" s="20"/>
      <c r="BM9" s="20"/>
      <c r="BN9" s="20"/>
      <c r="BO9" s="33"/>
      <c r="BP9" s="27" t="s">
        <v>191</v>
      </c>
      <c r="BQ9" s="27"/>
      <c r="BR9" s="27"/>
      <c r="BS9" s="27"/>
      <c r="BT9" s="27"/>
      <c r="BU9" s="27"/>
      <c r="BV9" s="28"/>
      <c r="BW9" s="26" t="s">
        <v>109</v>
      </c>
      <c r="BX9" s="27"/>
      <c r="BY9" s="27"/>
      <c r="BZ9" s="27"/>
      <c r="CA9" s="27"/>
      <c r="CB9" s="27"/>
      <c r="CC9" s="28"/>
      <c r="CD9" s="26" t="s">
        <v>191</v>
      </c>
      <c r="CE9" s="27"/>
      <c r="CF9" s="27"/>
      <c r="CG9" s="27"/>
      <c r="CH9" s="27"/>
      <c r="CI9" s="27"/>
      <c r="CJ9" s="28"/>
      <c r="CK9" s="26" t="s">
        <v>109</v>
      </c>
      <c r="CL9" s="27"/>
      <c r="CM9" s="27"/>
      <c r="CN9" s="27"/>
      <c r="CO9" s="27"/>
      <c r="CP9" s="27"/>
      <c r="CQ9" s="28"/>
      <c r="CR9" s="26" t="s">
        <v>191</v>
      </c>
      <c r="CS9" s="27"/>
      <c r="CT9" s="27"/>
      <c r="CU9" s="27"/>
      <c r="CV9" s="27"/>
      <c r="CW9" s="27"/>
      <c r="CX9" s="28"/>
      <c r="CY9" s="26" t="s">
        <v>109</v>
      </c>
      <c r="CZ9" s="27"/>
      <c r="DA9" s="27"/>
      <c r="DB9" s="27"/>
      <c r="DC9" s="27"/>
      <c r="DD9" s="27"/>
      <c r="DE9" s="28"/>
      <c r="DF9" s="26" t="s">
        <v>191</v>
      </c>
      <c r="DG9" s="27"/>
      <c r="DH9" s="27"/>
      <c r="DI9" s="27"/>
      <c r="DJ9" s="27"/>
      <c r="DK9" s="27"/>
      <c r="DL9" s="28"/>
      <c r="DM9" s="26" t="s">
        <v>109</v>
      </c>
      <c r="DN9" s="27"/>
      <c r="DO9" s="27"/>
      <c r="DP9" s="27"/>
      <c r="DQ9" s="27"/>
      <c r="DR9" s="27"/>
      <c r="DS9" s="28"/>
    </row>
    <row r="10" spans="1:123" ht="15.75">
      <c r="A10" s="129">
        <v>1</v>
      </c>
      <c r="B10" s="129"/>
      <c r="C10" s="129"/>
      <c r="D10" s="129"/>
      <c r="E10" s="129"/>
      <c r="F10" s="129">
        <v>2</v>
      </c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>
        <v>3</v>
      </c>
      <c r="AC10" s="129"/>
      <c r="AD10" s="129"/>
      <c r="AE10" s="129"/>
      <c r="AF10" s="129"/>
      <c r="AG10" s="129"/>
      <c r="AH10" s="129">
        <v>4</v>
      </c>
      <c r="AI10" s="129"/>
      <c r="AJ10" s="129"/>
      <c r="AK10" s="129"/>
      <c r="AL10" s="129"/>
      <c r="AM10" s="129"/>
      <c r="AN10" s="129"/>
      <c r="AO10" s="129"/>
      <c r="AP10" s="129"/>
      <c r="AQ10" s="129"/>
      <c r="AR10" s="129"/>
      <c r="AS10" s="129"/>
      <c r="AT10" s="129"/>
      <c r="AU10" s="129">
        <v>5</v>
      </c>
      <c r="AV10" s="129"/>
      <c r="AW10" s="129"/>
      <c r="AX10" s="129"/>
      <c r="AY10" s="129"/>
      <c r="AZ10" s="129"/>
      <c r="BA10" s="129"/>
      <c r="BB10" s="129"/>
      <c r="BC10" s="129"/>
      <c r="BD10" s="129"/>
      <c r="BE10" s="129"/>
      <c r="BF10" s="129"/>
      <c r="BG10" s="129"/>
      <c r="BH10" s="129">
        <v>6</v>
      </c>
      <c r="BI10" s="129"/>
      <c r="BJ10" s="129"/>
      <c r="BK10" s="129"/>
      <c r="BL10" s="129"/>
      <c r="BM10" s="129"/>
      <c r="BN10" s="129"/>
      <c r="BO10" s="129"/>
      <c r="BP10" s="129">
        <v>7</v>
      </c>
      <c r="BQ10" s="129"/>
      <c r="BR10" s="129"/>
      <c r="BS10" s="129"/>
      <c r="BT10" s="129"/>
      <c r="BU10" s="129"/>
      <c r="BV10" s="129"/>
      <c r="BW10" s="129">
        <v>8</v>
      </c>
      <c r="BX10" s="129"/>
      <c r="BY10" s="129"/>
      <c r="BZ10" s="129"/>
      <c r="CA10" s="129"/>
      <c r="CB10" s="129"/>
      <c r="CC10" s="129"/>
      <c r="CD10" s="129">
        <v>9</v>
      </c>
      <c r="CE10" s="129"/>
      <c r="CF10" s="129"/>
      <c r="CG10" s="129"/>
      <c r="CH10" s="129"/>
      <c r="CI10" s="129"/>
      <c r="CJ10" s="129"/>
      <c r="CK10" s="129">
        <v>10</v>
      </c>
      <c r="CL10" s="129"/>
      <c r="CM10" s="129"/>
      <c r="CN10" s="129"/>
      <c r="CO10" s="129"/>
      <c r="CP10" s="129"/>
      <c r="CQ10" s="129"/>
      <c r="CR10" s="129">
        <v>11</v>
      </c>
      <c r="CS10" s="129"/>
      <c r="CT10" s="129"/>
      <c r="CU10" s="129"/>
      <c r="CV10" s="129"/>
      <c r="CW10" s="129"/>
      <c r="CX10" s="129"/>
      <c r="CY10" s="129">
        <v>12</v>
      </c>
      <c r="CZ10" s="129"/>
      <c r="DA10" s="129"/>
      <c r="DB10" s="129"/>
      <c r="DC10" s="129"/>
      <c r="DD10" s="129"/>
      <c r="DE10" s="129"/>
      <c r="DF10" s="129">
        <v>13</v>
      </c>
      <c r="DG10" s="129"/>
      <c r="DH10" s="129"/>
      <c r="DI10" s="129"/>
      <c r="DJ10" s="129"/>
      <c r="DK10" s="129"/>
      <c r="DL10" s="129"/>
      <c r="DM10" s="129">
        <v>14</v>
      </c>
      <c r="DN10" s="129"/>
      <c r="DO10" s="129"/>
      <c r="DP10" s="129"/>
      <c r="DQ10" s="129"/>
      <c r="DR10" s="129"/>
      <c r="DS10" s="129"/>
    </row>
    <row r="11" spans="1:123" ht="15.75">
      <c r="A11" s="103">
        <v>1</v>
      </c>
      <c r="B11" s="103"/>
      <c r="C11" s="103"/>
      <c r="D11" s="103"/>
      <c r="E11" s="103"/>
      <c r="F11" s="46" t="s">
        <v>110</v>
      </c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118"/>
      <c r="BI11" s="118"/>
      <c r="BJ11" s="118"/>
      <c r="BK11" s="118"/>
      <c r="BL11" s="118"/>
      <c r="BM11" s="118"/>
      <c r="BN11" s="118"/>
      <c r="BO11" s="11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</row>
    <row r="12" spans="1:123" ht="128.25" customHeight="1">
      <c r="A12" s="80" t="s">
        <v>111</v>
      </c>
      <c r="B12" s="81"/>
      <c r="C12" s="81"/>
      <c r="D12" s="81"/>
      <c r="E12" s="82"/>
      <c r="F12" s="120" t="s">
        <v>122</v>
      </c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2"/>
      <c r="AB12" s="130" t="s">
        <v>148</v>
      </c>
      <c r="AC12" s="130"/>
      <c r="AD12" s="130"/>
      <c r="AE12" s="130"/>
      <c r="AF12" s="130"/>
      <c r="AG12" s="130"/>
      <c r="AH12" s="70" t="s">
        <v>152</v>
      </c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 t="s">
        <v>152</v>
      </c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118" t="s">
        <v>153</v>
      </c>
      <c r="BI12" s="118"/>
      <c r="BJ12" s="118"/>
      <c r="BK12" s="118"/>
      <c r="BL12" s="118"/>
      <c r="BM12" s="118"/>
      <c r="BN12" s="118"/>
      <c r="BO12" s="118"/>
      <c r="BP12" s="116">
        <v>20161100</v>
      </c>
      <c r="BQ12" s="116"/>
      <c r="BR12" s="116"/>
      <c r="BS12" s="116"/>
      <c r="BT12" s="116"/>
      <c r="BU12" s="116"/>
      <c r="BV12" s="116"/>
      <c r="BW12" s="52"/>
      <c r="BX12" s="52"/>
      <c r="BY12" s="52"/>
      <c r="BZ12" s="52"/>
      <c r="CA12" s="52"/>
      <c r="CB12" s="52"/>
      <c r="CC12" s="52"/>
      <c r="CD12" s="116">
        <v>11410338</v>
      </c>
      <c r="CE12" s="116"/>
      <c r="CF12" s="116"/>
      <c r="CG12" s="116"/>
      <c r="CH12" s="116"/>
      <c r="CI12" s="116"/>
      <c r="CJ12" s="116"/>
      <c r="CK12" s="52"/>
      <c r="CL12" s="52"/>
      <c r="CM12" s="52"/>
      <c r="CN12" s="52"/>
      <c r="CO12" s="52"/>
      <c r="CP12" s="52"/>
      <c r="CQ12" s="52"/>
      <c r="CR12" s="116">
        <f>CD12-BP12</f>
        <v>-8750762</v>
      </c>
      <c r="CS12" s="116"/>
      <c r="CT12" s="116"/>
      <c r="CU12" s="116"/>
      <c r="CV12" s="116"/>
      <c r="CW12" s="116"/>
      <c r="CX12" s="116"/>
      <c r="CY12" s="116"/>
      <c r="CZ12" s="116"/>
      <c r="DA12" s="116"/>
      <c r="DB12" s="116"/>
      <c r="DC12" s="116"/>
      <c r="DD12" s="116"/>
      <c r="DE12" s="116"/>
      <c r="DF12" s="116"/>
      <c r="DG12" s="116"/>
      <c r="DH12" s="116"/>
      <c r="DI12" s="116"/>
      <c r="DJ12" s="116"/>
      <c r="DK12" s="116"/>
      <c r="DL12" s="116"/>
      <c r="DM12" s="48"/>
      <c r="DN12" s="48"/>
      <c r="DO12" s="48"/>
      <c r="DP12" s="48"/>
      <c r="DQ12" s="48"/>
      <c r="DR12" s="48"/>
      <c r="DS12" s="48"/>
    </row>
    <row r="13" spans="1:123" ht="48.75" customHeight="1">
      <c r="A13" s="83"/>
      <c r="B13" s="84"/>
      <c r="C13" s="84"/>
      <c r="D13" s="84"/>
      <c r="E13" s="85"/>
      <c r="F13" s="120" t="s">
        <v>123</v>
      </c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2"/>
      <c r="AB13" s="37" t="s">
        <v>101</v>
      </c>
      <c r="AC13" s="38"/>
      <c r="AD13" s="38"/>
      <c r="AE13" s="38"/>
      <c r="AF13" s="38"/>
      <c r="AG13" s="39"/>
      <c r="AH13" s="70" t="s">
        <v>152</v>
      </c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 t="s">
        <v>152</v>
      </c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7" t="s">
        <v>154</v>
      </c>
      <c r="BI13" s="78"/>
      <c r="BJ13" s="78"/>
      <c r="BK13" s="78"/>
      <c r="BL13" s="78"/>
      <c r="BM13" s="78"/>
      <c r="BN13" s="78"/>
      <c r="BO13" s="79"/>
      <c r="BP13" s="113">
        <v>12.74</v>
      </c>
      <c r="BQ13" s="114"/>
      <c r="BR13" s="114"/>
      <c r="BS13" s="114"/>
      <c r="BT13" s="114"/>
      <c r="BU13" s="114"/>
      <c r="BV13" s="115"/>
      <c r="BW13" s="86"/>
      <c r="BX13" s="87"/>
      <c r="BY13" s="87"/>
      <c r="BZ13" s="87"/>
      <c r="CA13" s="87"/>
      <c r="CB13" s="87"/>
      <c r="CC13" s="88"/>
      <c r="CD13" s="113">
        <v>7.21</v>
      </c>
      <c r="CE13" s="114"/>
      <c r="CF13" s="114"/>
      <c r="CG13" s="114"/>
      <c r="CH13" s="114"/>
      <c r="CI13" s="114"/>
      <c r="CJ13" s="115"/>
      <c r="CK13" s="86"/>
      <c r="CL13" s="87"/>
      <c r="CM13" s="87"/>
      <c r="CN13" s="87"/>
      <c r="CO13" s="87"/>
      <c r="CP13" s="87"/>
      <c r="CQ13" s="88"/>
      <c r="CR13" s="52"/>
      <c r="CS13" s="52"/>
      <c r="CT13" s="52"/>
      <c r="CU13" s="52"/>
      <c r="CV13" s="52"/>
      <c r="CW13" s="52"/>
      <c r="CX13" s="52"/>
      <c r="CY13" s="86"/>
      <c r="CZ13" s="87"/>
      <c r="DA13" s="87"/>
      <c r="DB13" s="87"/>
      <c r="DC13" s="87"/>
      <c r="DD13" s="87"/>
      <c r="DE13" s="88"/>
      <c r="DF13" s="48">
        <f>CD13-BP13</f>
        <v>-5.53</v>
      </c>
      <c r="DG13" s="48"/>
      <c r="DH13" s="48"/>
      <c r="DI13" s="48"/>
      <c r="DJ13" s="48"/>
      <c r="DK13" s="48"/>
      <c r="DL13" s="48"/>
      <c r="DM13" s="74"/>
      <c r="DN13" s="75"/>
      <c r="DO13" s="75"/>
      <c r="DP13" s="75"/>
      <c r="DQ13" s="75"/>
      <c r="DR13" s="75"/>
      <c r="DS13" s="76"/>
    </row>
    <row r="14" spans="1:123" ht="52.5" customHeight="1">
      <c r="A14" s="80" t="s">
        <v>125</v>
      </c>
      <c r="B14" s="81"/>
      <c r="C14" s="81"/>
      <c r="D14" s="81"/>
      <c r="E14" s="82"/>
      <c r="F14" s="64" t="s">
        <v>124</v>
      </c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6"/>
      <c r="AB14" s="11" t="s">
        <v>149</v>
      </c>
      <c r="AC14" s="12"/>
      <c r="AD14" s="12"/>
      <c r="AE14" s="12"/>
      <c r="AF14" s="12"/>
      <c r="AG14" s="13"/>
      <c r="AH14" s="70" t="s">
        <v>152</v>
      </c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 t="s">
        <v>152</v>
      </c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107" t="s">
        <v>188</v>
      </c>
      <c r="BI14" s="108"/>
      <c r="BJ14" s="108"/>
      <c r="BK14" s="108"/>
      <c r="BL14" s="108"/>
      <c r="BM14" s="108"/>
      <c r="BN14" s="108"/>
      <c r="BO14" s="109"/>
      <c r="BP14" s="110" t="s">
        <v>194</v>
      </c>
      <c r="BQ14" s="111"/>
      <c r="BR14" s="111"/>
      <c r="BS14" s="111"/>
      <c r="BT14" s="111"/>
      <c r="BU14" s="111"/>
      <c r="BV14" s="112"/>
      <c r="BW14" s="113"/>
      <c r="BX14" s="114"/>
      <c r="BY14" s="114"/>
      <c r="BZ14" s="114"/>
      <c r="CA14" s="114"/>
      <c r="CB14" s="114"/>
      <c r="CC14" s="115"/>
      <c r="CD14" s="113" t="s">
        <v>195</v>
      </c>
      <c r="CE14" s="114"/>
      <c r="CF14" s="114"/>
      <c r="CG14" s="114"/>
      <c r="CH14" s="114"/>
      <c r="CI14" s="114"/>
      <c r="CJ14" s="115"/>
      <c r="CK14" s="113"/>
      <c r="CL14" s="114"/>
      <c r="CM14" s="114"/>
      <c r="CN14" s="114"/>
      <c r="CO14" s="114"/>
      <c r="CP14" s="114"/>
      <c r="CQ14" s="115"/>
      <c r="CR14" s="116">
        <v>-6</v>
      </c>
      <c r="CS14" s="116"/>
      <c r="CT14" s="116"/>
      <c r="CU14" s="116"/>
      <c r="CV14" s="116"/>
      <c r="CW14" s="116"/>
      <c r="CX14" s="116"/>
      <c r="CY14" s="113"/>
      <c r="CZ14" s="114"/>
      <c r="DA14" s="114"/>
      <c r="DB14" s="114"/>
      <c r="DC14" s="114"/>
      <c r="DD14" s="114"/>
      <c r="DE14" s="115"/>
      <c r="DF14" s="116"/>
      <c r="DG14" s="116"/>
      <c r="DH14" s="116"/>
      <c r="DI14" s="116"/>
      <c r="DJ14" s="116"/>
      <c r="DK14" s="116"/>
      <c r="DL14" s="116"/>
      <c r="DM14" s="74"/>
      <c r="DN14" s="75"/>
      <c r="DO14" s="75"/>
      <c r="DP14" s="75"/>
      <c r="DQ14" s="75"/>
      <c r="DR14" s="75"/>
      <c r="DS14" s="76"/>
    </row>
    <row r="15" spans="1:123" ht="42" customHeight="1">
      <c r="A15" s="83"/>
      <c r="B15" s="84"/>
      <c r="C15" s="84"/>
      <c r="D15" s="84"/>
      <c r="E15" s="85"/>
      <c r="F15" s="67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9"/>
      <c r="AB15" s="61" t="s">
        <v>101</v>
      </c>
      <c r="AC15" s="62"/>
      <c r="AD15" s="62"/>
      <c r="AE15" s="62"/>
      <c r="AF15" s="62"/>
      <c r="AG15" s="63"/>
      <c r="AH15" s="70" t="s">
        <v>152</v>
      </c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 t="s">
        <v>152</v>
      </c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1"/>
      <c r="BI15" s="72"/>
      <c r="BJ15" s="72"/>
      <c r="BK15" s="72"/>
      <c r="BL15" s="72"/>
      <c r="BM15" s="72"/>
      <c r="BN15" s="72"/>
      <c r="BO15" s="73"/>
      <c r="BP15" s="58">
        <v>6.73</v>
      </c>
      <c r="BQ15" s="59"/>
      <c r="BR15" s="59"/>
      <c r="BS15" s="59"/>
      <c r="BT15" s="59"/>
      <c r="BU15" s="59"/>
      <c r="BV15" s="60"/>
      <c r="BW15" s="58"/>
      <c r="BX15" s="59"/>
      <c r="BY15" s="59"/>
      <c r="BZ15" s="59"/>
      <c r="CA15" s="59"/>
      <c r="CB15" s="59"/>
      <c r="CC15" s="60"/>
      <c r="CD15" s="58">
        <v>2.25</v>
      </c>
      <c r="CE15" s="59"/>
      <c r="CF15" s="59"/>
      <c r="CG15" s="59"/>
      <c r="CH15" s="59"/>
      <c r="CI15" s="59"/>
      <c r="CJ15" s="60"/>
      <c r="CK15" s="58"/>
      <c r="CL15" s="59"/>
      <c r="CM15" s="59"/>
      <c r="CN15" s="59"/>
      <c r="CO15" s="59"/>
      <c r="CP15" s="59"/>
      <c r="CQ15" s="60"/>
      <c r="CR15" s="116"/>
      <c r="CS15" s="116"/>
      <c r="CT15" s="116"/>
      <c r="CU15" s="116"/>
      <c r="CV15" s="116"/>
      <c r="CW15" s="116"/>
      <c r="CX15" s="116"/>
      <c r="CY15" s="58"/>
      <c r="CZ15" s="59"/>
      <c r="DA15" s="59"/>
      <c r="DB15" s="59"/>
      <c r="DC15" s="59"/>
      <c r="DD15" s="59"/>
      <c r="DE15" s="60"/>
      <c r="DF15" s="48">
        <f>CD15-BP15</f>
        <v>-4.48</v>
      </c>
      <c r="DG15" s="48"/>
      <c r="DH15" s="48"/>
      <c r="DI15" s="48"/>
      <c r="DJ15" s="48"/>
      <c r="DK15" s="48"/>
      <c r="DL15" s="48"/>
      <c r="DM15" s="49"/>
      <c r="DN15" s="50"/>
      <c r="DO15" s="50"/>
      <c r="DP15" s="50"/>
      <c r="DQ15" s="50"/>
      <c r="DR15" s="50"/>
      <c r="DS15" s="51"/>
    </row>
    <row r="16" spans="1:123" ht="111" customHeight="1">
      <c r="A16" s="80" t="s">
        <v>126</v>
      </c>
      <c r="B16" s="81"/>
      <c r="C16" s="81"/>
      <c r="D16" s="81"/>
      <c r="E16" s="82"/>
      <c r="F16" s="64" t="s">
        <v>127</v>
      </c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6"/>
      <c r="AB16" s="89" t="s">
        <v>150</v>
      </c>
      <c r="AC16" s="90"/>
      <c r="AD16" s="90"/>
      <c r="AE16" s="90"/>
      <c r="AF16" s="90"/>
      <c r="AG16" s="91"/>
      <c r="AH16" s="70" t="s">
        <v>152</v>
      </c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 t="s">
        <v>152</v>
      </c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135" t="s">
        <v>185</v>
      </c>
      <c r="BI16" s="136"/>
      <c r="BJ16" s="136"/>
      <c r="BK16" s="136"/>
      <c r="BL16" s="136"/>
      <c r="BM16" s="136"/>
      <c r="BN16" s="136"/>
      <c r="BO16" s="137"/>
      <c r="BP16" s="86"/>
      <c r="BQ16" s="87"/>
      <c r="BR16" s="87"/>
      <c r="BS16" s="87"/>
      <c r="BT16" s="87"/>
      <c r="BU16" s="87"/>
      <c r="BV16" s="88"/>
      <c r="BW16" s="86"/>
      <c r="BX16" s="87"/>
      <c r="BY16" s="87"/>
      <c r="BZ16" s="87"/>
      <c r="CA16" s="87"/>
      <c r="CB16" s="87"/>
      <c r="CC16" s="88"/>
      <c r="CD16" s="138" t="s">
        <v>193</v>
      </c>
      <c r="CE16" s="139"/>
      <c r="CF16" s="139"/>
      <c r="CG16" s="139"/>
      <c r="CH16" s="139"/>
      <c r="CI16" s="139"/>
      <c r="CJ16" s="140"/>
      <c r="CK16" s="86"/>
      <c r="CL16" s="87"/>
      <c r="CM16" s="87"/>
      <c r="CN16" s="87"/>
      <c r="CO16" s="87"/>
      <c r="CP16" s="87"/>
      <c r="CQ16" s="88"/>
      <c r="CR16" s="86"/>
      <c r="CS16" s="87"/>
      <c r="CT16" s="87"/>
      <c r="CU16" s="87"/>
      <c r="CV16" s="87"/>
      <c r="CW16" s="87"/>
      <c r="CX16" s="88"/>
      <c r="CY16" s="86"/>
      <c r="CZ16" s="87"/>
      <c r="DA16" s="87"/>
      <c r="DB16" s="87"/>
      <c r="DC16" s="87"/>
      <c r="DD16" s="87"/>
      <c r="DE16" s="88"/>
      <c r="DF16" s="86"/>
      <c r="DG16" s="87"/>
      <c r="DH16" s="87"/>
      <c r="DI16" s="87"/>
      <c r="DJ16" s="87"/>
      <c r="DK16" s="87"/>
      <c r="DL16" s="88"/>
      <c r="DM16" s="74"/>
      <c r="DN16" s="75"/>
      <c r="DO16" s="75"/>
      <c r="DP16" s="75"/>
      <c r="DQ16" s="75"/>
      <c r="DR16" s="75"/>
      <c r="DS16" s="76"/>
    </row>
    <row r="17" spans="1:123" ht="51.75" customHeight="1">
      <c r="A17" s="83"/>
      <c r="B17" s="84"/>
      <c r="C17" s="84"/>
      <c r="D17" s="84"/>
      <c r="E17" s="85"/>
      <c r="F17" s="67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9"/>
      <c r="AB17" s="61" t="s">
        <v>101</v>
      </c>
      <c r="AC17" s="62"/>
      <c r="AD17" s="62"/>
      <c r="AE17" s="62"/>
      <c r="AF17" s="62"/>
      <c r="AG17" s="63"/>
      <c r="AH17" s="70" t="s">
        <v>152</v>
      </c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 t="s">
        <v>152</v>
      </c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123" t="s">
        <v>186</v>
      </c>
      <c r="BI17" s="124"/>
      <c r="BJ17" s="124"/>
      <c r="BK17" s="124"/>
      <c r="BL17" s="124"/>
      <c r="BM17" s="124"/>
      <c r="BN17" s="124"/>
      <c r="BO17" s="125"/>
      <c r="BP17" s="126"/>
      <c r="BQ17" s="127"/>
      <c r="BR17" s="127"/>
      <c r="BS17" s="127"/>
      <c r="BT17" s="127"/>
      <c r="BU17" s="127"/>
      <c r="BV17" s="128"/>
      <c r="BW17" s="126"/>
      <c r="BX17" s="127"/>
      <c r="BY17" s="127"/>
      <c r="BZ17" s="127"/>
      <c r="CA17" s="127"/>
      <c r="CB17" s="127"/>
      <c r="CC17" s="128"/>
      <c r="CD17" s="104" t="s">
        <v>192</v>
      </c>
      <c r="CE17" s="105"/>
      <c r="CF17" s="105"/>
      <c r="CG17" s="105"/>
      <c r="CH17" s="105"/>
      <c r="CI17" s="105"/>
      <c r="CJ17" s="106"/>
      <c r="CK17" s="126"/>
      <c r="CL17" s="127"/>
      <c r="CM17" s="127"/>
      <c r="CN17" s="127"/>
      <c r="CO17" s="127"/>
      <c r="CP17" s="127"/>
      <c r="CQ17" s="128"/>
      <c r="CR17" s="52"/>
      <c r="CS17" s="52"/>
      <c r="CT17" s="52"/>
      <c r="CU17" s="52"/>
      <c r="CV17" s="52"/>
      <c r="CW17" s="52"/>
      <c r="CX17" s="52"/>
      <c r="CY17" s="126"/>
      <c r="CZ17" s="127"/>
      <c r="DA17" s="127"/>
      <c r="DB17" s="127"/>
      <c r="DC17" s="127"/>
      <c r="DD17" s="127"/>
      <c r="DE17" s="128"/>
      <c r="DF17" s="52"/>
      <c r="DG17" s="52"/>
      <c r="DH17" s="52"/>
      <c r="DI17" s="52"/>
      <c r="DJ17" s="52"/>
      <c r="DK17" s="52"/>
      <c r="DL17" s="52"/>
      <c r="DM17" s="49"/>
      <c r="DN17" s="50"/>
      <c r="DO17" s="50"/>
      <c r="DP17" s="50"/>
      <c r="DQ17" s="50"/>
      <c r="DR17" s="50"/>
      <c r="DS17" s="51"/>
    </row>
    <row r="18" spans="1:123" ht="61.5" customHeight="1">
      <c r="A18" s="71" t="s">
        <v>128</v>
      </c>
      <c r="B18" s="72"/>
      <c r="C18" s="72"/>
      <c r="D18" s="72"/>
      <c r="E18" s="73"/>
      <c r="F18" s="98" t="s">
        <v>129</v>
      </c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37"/>
      <c r="AC18" s="38"/>
      <c r="AD18" s="38"/>
      <c r="AE18" s="38"/>
      <c r="AF18" s="38"/>
      <c r="AG18" s="39"/>
      <c r="AH18" s="70" t="s">
        <v>152</v>
      </c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 t="s">
        <v>152</v>
      </c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7"/>
      <c r="BI18" s="78"/>
      <c r="BJ18" s="78"/>
      <c r="BK18" s="78"/>
      <c r="BL18" s="78"/>
      <c r="BM18" s="78"/>
      <c r="BN18" s="78"/>
      <c r="BO18" s="79"/>
      <c r="BP18" s="86"/>
      <c r="BQ18" s="87"/>
      <c r="BR18" s="87"/>
      <c r="BS18" s="87"/>
      <c r="BT18" s="87"/>
      <c r="BU18" s="87"/>
      <c r="BV18" s="88"/>
      <c r="BW18" s="86"/>
      <c r="BX18" s="87"/>
      <c r="BY18" s="87"/>
      <c r="BZ18" s="87"/>
      <c r="CA18" s="87"/>
      <c r="CB18" s="87"/>
      <c r="CC18" s="88"/>
      <c r="CD18" s="86"/>
      <c r="CE18" s="87"/>
      <c r="CF18" s="87"/>
      <c r="CG18" s="87"/>
      <c r="CH18" s="87"/>
      <c r="CI18" s="87"/>
      <c r="CJ18" s="88"/>
      <c r="CK18" s="86"/>
      <c r="CL18" s="87"/>
      <c r="CM18" s="87"/>
      <c r="CN18" s="87"/>
      <c r="CO18" s="87"/>
      <c r="CP18" s="87"/>
      <c r="CQ18" s="88"/>
      <c r="CR18" s="52"/>
      <c r="CS18" s="52"/>
      <c r="CT18" s="52"/>
      <c r="CU18" s="52"/>
      <c r="CV18" s="52"/>
      <c r="CW18" s="52"/>
      <c r="CX18" s="52"/>
      <c r="CY18" s="86"/>
      <c r="CZ18" s="87"/>
      <c r="DA18" s="87"/>
      <c r="DB18" s="87"/>
      <c r="DC18" s="87"/>
      <c r="DD18" s="87"/>
      <c r="DE18" s="88"/>
      <c r="DF18" s="52"/>
      <c r="DG18" s="52"/>
      <c r="DH18" s="52"/>
      <c r="DI18" s="52"/>
      <c r="DJ18" s="52"/>
      <c r="DK18" s="52"/>
      <c r="DL18" s="52"/>
      <c r="DM18" s="74"/>
      <c r="DN18" s="75"/>
      <c r="DO18" s="75"/>
      <c r="DP18" s="75"/>
      <c r="DQ18" s="75"/>
      <c r="DR18" s="75"/>
      <c r="DS18" s="76"/>
    </row>
    <row r="19" spans="1:123" ht="24.75" customHeight="1">
      <c r="A19" s="71" t="s">
        <v>131</v>
      </c>
      <c r="B19" s="72"/>
      <c r="C19" s="72"/>
      <c r="D19" s="72"/>
      <c r="E19" s="73"/>
      <c r="F19" s="98" t="s">
        <v>135</v>
      </c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61" t="s">
        <v>101</v>
      </c>
      <c r="AC19" s="62"/>
      <c r="AD19" s="62"/>
      <c r="AE19" s="62"/>
      <c r="AF19" s="62"/>
      <c r="AG19" s="63"/>
      <c r="AH19" s="70" t="s">
        <v>152</v>
      </c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 t="s">
        <v>152</v>
      </c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7" t="s">
        <v>155</v>
      </c>
      <c r="BI19" s="78"/>
      <c r="BJ19" s="78"/>
      <c r="BK19" s="78"/>
      <c r="BL19" s="78"/>
      <c r="BM19" s="78"/>
      <c r="BN19" s="78"/>
      <c r="BO19" s="79"/>
      <c r="BP19" s="74">
        <v>100</v>
      </c>
      <c r="BQ19" s="75"/>
      <c r="BR19" s="75"/>
      <c r="BS19" s="75"/>
      <c r="BT19" s="75"/>
      <c r="BU19" s="75"/>
      <c r="BV19" s="76"/>
      <c r="BW19" s="74"/>
      <c r="BX19" s="75"/>
      <c r="BY19" s="75"/>
      <c r="BZ19" s="75"/>
      <c r="CA19" s="75"/>
      <c r="CB19" s="75"/>
      <c r="CC19" s="76"/>
      <c r="CD19" s="74">
        <v>100</v>
      </c>
      <c r="CE19" s="75"/>
      <c r="CF19" s="75"/>
      <c r="CG19" s="75"/>
      <c r="CH19" s="75"/>
      <c r="CI19" s="75"/>
      <c r="CJ19" s="76"/>
      <c r="CK19" s="74"/>
      <c r="CL19" s="75"/>
      <c r="CM19" s="75"/>
      <c r="CN19" s="75"/>
      <c r="CO19" s="75"/>
      <c r="CP19" s="75"/>
      <c r="CQ19" s="76"/>
      <c r="CR19" s="48">
        <f aca="true" t="shared" si="0" ref="CR19:CR25">CD19-BP19</f>
        <v>0</v>
      </c>
      <c r="CS19" s="48"/>
      <c r="CT19" s="48"/>
      <c r="CU19" s="48"/>
      <c r="CV19" s="48"/>
      <c r="CW19" s="48"/>
      <c r="CX19" s="48"/>
      <c r="CY19" s="74"/>
      <c r="CZ19" s="75"/>
      <c r="DA19" s="75"/>
      <c r="DB19" s="75"/>
      <c r="DC19" s="75"/>
      <c r="DD19" s="75"/>
      <c r="DE19" s="76"/>
      <c r="DF19" s="48">
        <v>0</v>
      </c>
      <c r="DG19" s="48"/>
      <c r="DH19" s="48"/>
      <c r="DI19" s="48"/>
      <c r="DJ19" s="48"/>
      <c r="DK19" s="48"/>
      <c r="DL19" s="48"/>
      <c r="DM19" s="74"/>
      <c r="DN19" s="75"/>
      <c r="DO19" s="75"/>
      <c r="DP19" s="75"/>
      <c r="DQ19" s="75"/>
      <c r="DR19" s="75"/>
      <c r="DS19" s="76"/>
    </row>
    <row r="20" spans="1:123" ht="23.25" customHeight="1">
      <c r="A20" s="71" t="s">
        <v>132</v>
      </c>
      <c r="B20" s="72"/>
      <c r="C20" s="72"/>
      <c r="D20" s="72"/>
      <c r="E20" s="73"/>
      <c r="F20" s="98" t="s">
        <v>136</v>
      </c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61" t="s">
        <v>101</v>
      </c>
      <c r="AC20" s="62"/>
      <c r="AD20" s="62"/>
      <c r="AE20" s="62"/>
      <c r="AF20" s="62"/>
      <c r="AG20" s="63"/>
      <c r="AH20" s="70" t="s">
        <v>152</v>
      </c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 t="s">
        <v>152</v>
      </c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7" t="s">
        <v>155</v>
      </c>
      <c r="BI20" s="78"/>
      <c r="BJ20" s="78"/>
      <c r="BK20" s="78"/>
      <c r="BL20" s="78"/>
      <c r="BM20" s="78"/>
      <c r="BN20" s="78"/>
      <c r="BO20" s="79"/>
      <c r="BP20" s="74">
        <v>100</v>
      </c>
      <c r="BQ20" s="75"/>
      <c r="BR20" s="75"/>
      <c r="BS20" s="75"/>
      <c r="BT20" s="75"/>
      <c r="BU20" s="75"/>
      <c r="BV20" s="76"/>
      <c r="BW20" s="74"/>
      <c r="BX20" s="75"/>
      <c r="BY20" s="75"/>
      <c r="BZ20" s="75"/>
      <c r="CA20" s="75"/>
      <c r="CB20" s="75"/>
      <c r="CC20" s="76"/>
      <c r="CD20" s="92">
        <v>100</v>
      </c>
      <c r="CE20" s="93"/>
      <c r="CF20" s="93"/>
      <c r="CG20" s="93"/>
      <c r="CH20" s="93"/>
      <c r="CI20" s="93"/>
      <c r="CJ20" s="94"/>
      <c r="CK20" s="74"/>
      <c r="CL20" s="75"/>
      <c r="CM20" s="75"/>
      <c r="CN20" s="75"/>
      <c r="CO20" s="75"/>
      <c r="CP20" s="75"/>
      <c r="CQ20" s="76"/>
      <c r="CR20" s="48">
        <f t="shared" si="0"/>
        <v>0</v>
      </c>
      <c r="CS20" s="48"/>
      <c r="CT20" s="48"/>
      <c r="CU20" s="48"/>
      <c r="CV20" s="48"/>
      <c r="CW20" s="48"/>
      <c r="CX20" s="48"/>
      <c r="CY20" s="95">
        <v>0</v>
      </c>
      <c r="CZ20" s="96"/>
      <c r="DA20" s="96"/>
      <c r="DB20" s="96"/>
      <c r="DC20" s="96"/>
      <c r="DD20" s="96"/>
      <c r="DE20" s="97"/>
      <c r="DF20" s="48">
        <v>0</v>
      </c>
      <c r="DG20" s="48"/>
      <c r="DH20" s="48"/>
      <c r="DI20" s="48"/>
      <c r="DJ20" s="48"/>
      <c r="DK20" s="48"/>
      <c r="DL20" s="48"/>
      <c r="DM20" s="95">
        <v>0</v>
      </c>
      <c r="DN20" s="96"/>
      <c r="DO20" s="96"/>
      <c r="DP20" s="96"/>
      <c r="DQ20" s="96"/>
      <c r="DR20" s="96"/>
      <c r="DS20" s="97"/>
    </row>
    <row r="21" spans="1:123" ht="22.5" customHeight="1">
      <c r="A21" s="71" t="s">
        <v>133</v>
      </c>
      <c r="B21" s="72"/>
      <c r="C21" s="72"/>
      <c r="D21" s="72"/>
      <c r="E21" s="73"/>
      <c r="F21" s="98" t="s">
        <v>137</v>
      </c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100"/>
      <c r="AB21" s="61" t="s">
        <v>101</v>
      </c>
      <c r="AC21" s="62"/>
      <c r="AD21" s="62"/>
      <c r="AE21" s="62"/>
      <c r="AF21" s="62"/>
      <c r="AG21" s="63"/>
      <c r="AH21" s="70" t="s">
        <v>152</v>
      </c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 t="s">
        <v>152</v>
      </c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7"/>
      <c r="BI21" s="78"/>
      <c r="BJ21" s="78"/>
      <c r="BK21" s="78"/>
      <c r="BL21" s="78"/>
      <c r="BM21" s="78"/>
      <c r="BN21" s="78"/>
      <c r="BO21" s="79"/>
      <c r="BP21" s="74"/>
      <c r="BQ21" s="75"/>
      <c r="BR21" s="75"/>
      <c r="BS21" s="75"/>
      <c r="BT21" s="75"/>
      <c r="BU21" s="75"/>
      <c r="BV21" s="76"/>
      <c r="BW21" s="74"/>
      <c r="BX21" s="75"/>
      <c r="BY21" s="75"/>
      <c r="BZ21" s="75"/>
      <c r="CA21" s="75"/>
      <c r="CB21" s="75"/>
      <c r="CC21" s="76"/>
      <c r="CD21" s="92"/>
      <c r="CE21" s="93"/>
      <c r="CF21" s="93"/>
      <c r="CG21" s="93"/>
      <c r="CH21" s="93"/>
      <c r="CI21" s="93"/>
      <c r="CJ21" s="94"/>
      <c r="CK21" s="74"/>
      <c r="CL21" s="75"/>
      <c r="CM21" s="75"/>
      <c r="CN21" s="75"/>
      <c r="CO21" s="75"/>
      <c r="CP21" s="75"/>
      <c r="CQ21" s="76"/>
      <c r="CR21" s="48"/>
      <c r="CS21" s="48"/>
      <c r="CT21" s="48"/>
      <c r="CU21" s="48"/>
      <c r="CV21" s="48"/>
      <c r="CW21" s="48"/>
      <c r="CX21" s="48"/>
      <c r="CY21" s="74"/>
      <c r="CZ21" s="75"/>
      <c r="DA21" s="75"/>
      <c r="DB21" s="75"/>
      <c r="DC21" s="75"/>
      <c r="DD21" s="75"/>
      <c r="DE21" s="76"/>
      <c r="DF21" s="48"/>
      <c r="DG21" s="48"/>
      <c r="DH21" s="48"/>
      <c r="DI21" s="48"/>
      <c r="DJ21" s="48"/>
      <c r="DK21" s="48"/>
      <c r="DL21" s="48"/>
      <c r="DM21" s="74"/>
      <c r="DN21" s="75"/>
      <c r="DO21" s="75"/>
      <c r="DP21" s="75"/>
      <c r="DQ21" s="75"/>
      <c r="DR21" s="75"/>
      <c r="DS21" s="76"/>
    </row>
    <row r="22" spans="1:123" ht="21.75" customHeight="1">
      <c r="A22" s="71" t="s">
        <v>134</v>
      </c>
      <c r="B22" s="72"/>
      <c r="C22" s="72"/>
      <c r="D22" s="72"/>
      <c r="E22" s="73"/>
      <c r="F22" s="119" t="s">
        <v>138</v>
      </c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61" t="s">
        <v>101</v>
      </c>
      <c r="AC22" s="62"/>
      <c r="AD22" s="62"/>
      <c r="AE22" s="62"/>
      <c r="AF22" s="62"/>
      <c r="AG22" s="63"/>
      <c r="AH22" s="70" t="s">
        <v>152</v>
      </c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 t="s">
        <v>152</v>
      </c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118" t="s">
        <v>155</v>
      </c>
      <c r="BI22" s="118"/>
      <c r="BJ22" s="118"/>
      <c r="BK22" s="118"/>
      <c r="BL22" s="118"/>
      <c r="BM22" s="118"/>
      <c r="BN22" s="118"/>
      <c r="BO22" s="118"/>
      <c r="BP22" s="48">
        <v>100</v>
      </c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117">
        <v>100</v>
      </c>
      <c r="CE22" s="117"/>
      <c r="CF22" s="117"/>
      <c r="CG22" s="117"/>
      <c r="CH22" s="117"/>
      <c r="CI22" s="117"/>
      <c r="CJ22" s="117"/>
      <c r="CK22" s="48"/>
      <c r="CL22" s="48"/>
      <c r="CM22" s="48"/>
      <c r="CN22" s="48"/>
      <c r="CO22" s="48"/>
      <c r="CP22" s="48"/>
      <c r="CQ22" s="48"/>
      <c r="CR22" s="48">
        <f t="shared" si="0"/>
        <v>0</v>
      </c>
      <c r="CS22" s="48"/>
      <c r="CT22" s="48"/>
      <c r="CU22" s="48"/>
      <c r="CV22" s="48"/>
      <c r="CW22" s="48"/>
      <c r="CX22" s="48"/>
      <c r="CY22" s="131">
        <v>0</v>
      </c>
      <c r="CZ22" s="131"/>
      <c r="DA22" s="131"/>
      <c r="DB22" s="131"/>
      <c r="DC22" s="131"/>
      <c r="DD22" s="131"/>
      <c r="DE22" s="131"/>
      <c r="DF22" s="48">
        <v>0</v>
      </c>
      <c r="DG22" s="48"/>
      <c r="DH22" s="48"/>
      <c r="DI22" s="48"/>
      <c r="DJ22" s="48"/>
      <c r="DK22" s="48"/>
      <c r="DL22" s="48"/>
      <c r="DM22" s="131">
        <v>0</v>
      </c>
      <c r="DN22" s="131"/>
      <c r="DO22" s="131"/>
      <c r="DP22" s="131"/>
      <c r="DQ22" s="131"/>
      <c r="DR22" s="131"/>
      <c r="DS22" s="131"/>
    </row>
    <row r="23" spans="1:123" ht="92.25" customHeight="1">
      <c r="A23" s="71" t="s">
        <v>130</v>
      </c>
      <c r="B23" s="72"/>
      <c r="C23" s="72"/>
      <c r="D23" s="72"/>
      <c r="E23" s="73"/>
      <c r="F23" s="98" t="s">
        <v>141</v>
      </c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100"/>
      <c r="AB23" s="61" t="s">
        <v>101</v>
      </c>
      <c r="AC23" s="62"/>
      <c r="AD23" s="62"/>
      <c r="AE23" s="62"/>
      <c r="AF23" s="62"/>
      <c r="AG23" s="63"/>
      <c r="AH23" s="70" t="s">
        <v>152</v>
      </c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 t="s">
        <v>152</v>
      </c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7" t="s">
        <v>156</v>
      </c>
      <c r="BI23" s="78"/>
      <c r="BJ23" s="78"/>
      <c r="BK23" s="78"/>
      <c r="BL23" s="78"/>
      <c r="BM23" s="78"/>
      <c r="BN23" s="78"/>
      <c r="BO23" s="79"/>
      <c r="BP23" s="74">
        <v>0.01</v>
      </c>
      <c r="BQ23" s="75"/>
      <c r="BR23" s="75"/>
      <c r="BS23" s="75"/>
      <c r="BT23" s="75"/>
      <c r="BU23" s="75"/>
      <c r="BV23" s="76"/>
      <c r="BW23" s="86"/>
      <c r="BX23" s="87"/>
      <c r="BY23" s="87"/>
      <c r="BZ23" s="87"/>
      <c r="CA23" s="87"/>
      <c r="CB23" s="87"/>
      <c r="CC23" s="88"/>
      <c r="CD23" s="92">
        <v>1</v>
      </c>
      <c r="CE23" s="93"/>
      <c r="CF23" s="93"/>
      <c r="CG23" s="93"/>
      <c r="CH23" s="93"/>
      <c r="CI23" s="93"/>
      <c r="CJ23" s="94"/>
      <c r="CK23" s="74"/>
      <c r="CL23" s="75"/>
      <c r="CM23" s="75"/>
      <c r="CN23" s="75"/>
      <c r="CO23" s="75"/>
      <c r="CP23" s="75"/>
      <c r="CQ23" s="76"/>
      <c r="CR23" s="48">
        <f t="shared" si="0"/>
        <v>0.99</v>
      </c>
      <c r="CS23" s="48"/>
      <c r="CT23" s="48"/>
      <c r="CU23" s="48"/>
      <c r="CV23" s="48"/>
      <c r="CW23" s="48"/>
      <c r="CX23" s="48"/>
      <c r="CY23" s="74"/>
      <c r="CZ23" s="75"/>
      <c r="DA23" s="75"/>
      <c r="DB23" s="75"/>
      <c r="DC23" s="75"/>
      <c r="DD23" s="75"/>
      <c r="DE23" s="76"/>
      <c r="DF23" s="74"/>
      <c r="DG23" s="75"/>
      <c r="DH23" s="75"/>
      <c r="DI23" s="75"/>
      <c r="DJ23" s="75"/>
      <c r="DK23" s="75"/>
      <c r="DL23" s="76"/>
      <c r="DM23" s="74"/>
      <c r="DN23" s="75"/>
      <c r="DO23" s="75"/>
      <c r="DP23" s="75"/>
      <c r="DQ23" s="75"/>
      <c r="DR23" s="75"/>
      <c r="DS23" s="76"/>
    </row>
    <row r="24" spans="1:123" ht="24" customHeight="1">
      <c r="A24" s="71" t="s">
        <v>139</v>
      </c>
      <c r="B24" s="72"/>
      <c r="C24" s="72"/>
      <c r="D24" s="72"/>
      <c r="E24" s="73"/>
      <c r="F24" s="98" t="s">
        <v>142</v>
      </c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100"/>
      <c r="AB24" s="61" t="s">
        <v>101</v>
      </c>
      <c r="AC24" s="62"/>
      <c r="AD24" s="62"/>
      <c r="AE24" s="62"/>
      <c r="AF24" s="62"/>
      <c r="AG24" s="63"/>
      <c r="AH24" s="70" t="s">
        <v>152</v>
      </c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 t="s">
        <v>152</v>
      </c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7" t="s">
        <v>156</v>
      </c>
      <c r="BI24" s="78"/>
      <c r="BJ24" s="78"/>
      <c r="BK24" s="78"/>
      <c r="BL24" s="78"/>
      <c r="BM24" s="78"/>
      <c r="BN24" s="78"/>
      <c r="BO24" s="79"/>
      <c r="BP24" s="74">
        <v>0.01</v>
      </c>
      <c r="BQ24" s="75"/>
      <c r="BR24" s="75"/>
      <c r="BS24" s="75"/>
      <c r="BT24" s="75"/>
      <c r="BU24" s="75"/>
      <c r="BV24" s="76"/>
      <c r="BW24" s="86"/>
      <c r="BX24" s="87"/>
      <c r="BY24" s="87"/>
      <c r="BZ24" s="87"/>
      <c r="CA24" s="87"/>
      <c r="CB24" s="87"/>
      <c r="CC24" s="88"/>
      <c r="CD24" s="92">
        <v>1</v>
      </c>
      <c r="CE24" s="93"/>
      <c r="CF24" s="93"/>
      <c r="CG24" s="93"/>
      <c r="CH24" s="93"/>
      <c r="CI24" s="93"/>
      <c r="CJ24" s="94"/>
      <c r="CK24" s="74"/>
      <c r="CL24" s="75"/>
      <c r="CM24" s="75"/>
      <c r="CN24" s="75"/>
      <c r="CO24" s="75"/>
      <c r="CP24" s="75"/>
      <c r="CQ24" s="76"/>
      <c r="CR24" s="48">
        <f t="shared" si="0"/>
        <v>0.99</v>
      </c>
      <c r="CS24" s="48"/>
      <c r="CT24" s="48"/>
      <c r="CU24" s="48"/>
      <c r="CV24" s="48"/>
      <c r="CW24" s="48"/>
      <c r="CX24" s="48"/>
      <c r="CY24" s="74"/>
      <c r="CZ24" s="75"/>
      <c r="DA24" s="75"/>
      <c r="DB24" s="75"/>
      <c r="DC24" s="75"/>
      <c r="DD24" s="75"/>
      <c r="DE24" s="76"/>
      <c r="DF24" s="74"/>
      <c r="DG24" s="75"/>
      <c r="DH24" s="75"/>
      <c r="DI24" s="75"/>
      <c r="DJ24" s="75"/>
      <c r="DK24" s="75"/>
      <c r="DL24" s="76"/>
      <c r="DM24" s="74"/>
      <c r="DN24" s="75"/>
      <c r="DO24" s="75"/>
      <c r="DP24" s="75"/>
      <c r="DQ24" s="75"/>
      <c r="DR24" s="75"/>
      <c r="DS24" s="76"/>
    </row>
    <row r="25" spans="1:123" ht="23.25" customHeight="1">
      <c r="A25" s="71" t="s">
        <v>140</v>
      </c>
      <c r="B25" s="72"/>
      <c r="C25" s="72"/>
      <c r="D25" s="72"/>
      <c r="E25" s="73"/>
      <c r="F25" s="98" t="s">
        <v>143</v>
      </c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100"/>
      <c r="AB25" s="61" t="s">
        <v>101</v>
      </c>
      <c r="AC25" s="62"/>
      <c r="AD25" s="62"/>
      <c r="AE25" s="62"/>
      <c r="AF25" s="62"/>
      <c r="AG25" s="63"/>
      <c r="AH25" s="70" t="s">
        <v>152</v>
      </c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 t="s">
        <v>152</v>
      </c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7" t="s">
        <v>156</v>
      </c>
      <c r="BI25" s="78"/>
      <c r="BJ25" s="78"/>
      <c r="BK25" s="78"/>
      <c r="BL25" s="78"/>
      <c r="BM25" s="78"/>
      <c r="BN25" s="78"/>
      <c r="BO25" s="79"/>
      <c r="BP25" s="74">
        <v>0.01</v>
      </c>
      <c r="BQ25" s="75"/>
      <c r="BR25" s="75"/>
      <c r="BS25" s="75"/>
      <c r="BT25" s="75"/>
      <c r="BU25" s="75"/>
      <c r="BV25" s="76"/>
      <c r="BW25" s="86"/>
      <c r="BX25" s="87"/>
      <c r="BY25" s="87"/>
      <c r="BZ25" s="87"/>
      <c r="CA25" s="87"/>
      <c r="CB25" s="87"/>
      <c r="CC25" s="88"/>
      <c r="CD25" s="92">
        <v>1</v>
      </c>
      <c r="CE25" s="93"/>
      <c r="CF25" s="93"/>
      <c r="CG25" s="93"/>
      <c r="CH25" s="93"/>
      <c r="CI25" s="93"/>
      <c r="CJ25" s="94"/>
      <c r="CK25" s="74"/>
      <c r="CL25" s="75"/>
      <c r="CM25" s="75"/>
      <c r="CN25" s="75"/>
      <c r="CO25" s="75"/>
      <c r="CP25" s="75"/>
      <c r="CQ25" s="76"/>
      <c r="CR25" s="48">
        <f t="shared" si="0"/>
        <v>0.99</v>
      </c>
      <c r="CS25" s="48"/>
      <c r="CT25" s="48"/>
      <c r="CU25" s="48"/>
      <c r="CV25" s="48"/>
      <c r="CW25" s="48"/>
      <c r="CX25" s="48"/>
      <c r="CY25" s="74"/>
      <c r="CZ25" s="75"/>
      <c r="DA25" s="75"/>
      <c r="DB25" s="75"/>
      <c r="DC25" s="75"/>
      <c r="DD25" s="75"/>
      <c r="DE25" s="76"/>
      <c r="DF25" s="74"/>
      <c r="DG25" s="75"/>
      <c r="DH25" s="75"/>
      <c r="DI25" s="75"/>
      <c r="DJ25" s="75"/>
      <c r="DK25" s="75"/>
      <c r="DL25" s="76"/>
      <c r="DM25" s="74"/>
      <c r="DN25" s="75"/>
      <c r="DO25" s="75"/>
      <c r="DP25" s="75"/>
      <c r="DQ25" s="75"/>
      <c r="DR25" s="75"/>
      <c r="DS25" s="76"/>
    </row>
    <row r="26" spans="1:123" ht="61.5" customHeight="1">
      <c r="A26" s="103" t="s">
        <v>144</v>
      </c>
      <c r="B26" s="103"/>
      <c r="C26" s="103"/>
      <c r="D26" s="103"/>
      <c r="E26" s="103"/>
      <c r="F26" s="119" t="s">
        <v>146</v>
      </c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61" t="s">
        <v>101</v>
      </c>
      <c r="AC26" s="62"/>
      <c r="AD26" s="62"/>
      <c r="AE26" s="62"/>
      <c r="AF26" s="62"/>
      <c r="AG26" s="63"/>
      <c r="AH26" s="70" t="s">
        <v>152</v>
      </c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 t="s">
        <v>152</v>
      </c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132" t="s">
        <v>157</v>
      </c>
      <c r="BI26" s="132"/>
      <c r="BJ26" s="132"/>
      <c r="BK26" s="132"/>
      <c r="BL26" s="132"/>
      <c r="BM26" s="132"/>
      <c r="BN26" s="132"/>
      <c r="BO26" s="132"/>
      <c r="BP26" s="133" t="s">
        <v>187</v>
      </c>
      <c r="BQ26" s="102"/>
      <c r="BR26" s="102"/>
      <c r="BS26" s="102"/>
      <c r="BT26" s="102"/>
      <c r="BU26" s="102"/>
      <c r="BV26" s="102"/>
      <c r="BW26" s="52"/>
      <c r="BX26" s="52"/>
      <c r="BY26" s="52"/>
      <c r="BZ26" s="52"/>
      <c r="CA26" s="52"/>
      <c r="CB26" s="52"/>
      <c r="CC26" s="52"/>
      <c r="CD26" s="134">
        <v>65</v>
      </c>
      <c r="CE26" s="134"/>
      <c r="CF26" s="134"/>
      <c r="CG26" s="134"/>
      <c r="CH26" s="134"/>
      <c r="CI26" s="134"/>
      <c r="CJ26" s="134"/>
      <c r="CK26" s="52"/>
      <c r="CL26" s="52"/>
      <c r="CM26" s="52"/>
      <c r="CN26" s="52"/>
      <c r="CO26" s="52"/>
      <c r="CP26" s="52"/>
      <c r="CQ26" s="52"/>
      <c r="CR26" s="102">
        <v>0</v>
      </c>
      <c r="CS26" s="102"/>
      <c r="CT26" s="102"/>
      <c r="CU26" s="102"/>
      <c r="CV26" s="102"/>
      <c r="CW26" s="102"/>
      <c r="CX26" s="102"/>
      <c r="CY26" s="101">
        <v>0</v>
      </c>
      <c r="CZ26" s="101"/>
      <c r="DA26" s="101"/>
      <c r="DB26" s="101"/>
      <c r="DC26" s="101"/>
      <c r="DD26" s="101"/>
      <c r="DE26" s="101"/>
      <c r="DF26" s="102">
        <v>0</v>
      </c>
      <c r="DG26" s="102"/>
      <c r="DH26" s="102"/>
      <c r="DI26" s="102"/>
      <c r="DJ26" s="102"/>
      <c r="DK26" s="102"/>
      <c r="DL26" s="102"/>
      <c r="DM26" s="131">
        <v>0</v>
      </c>
      <c r="DN26" s="131"/>
      <c r="DO26" s="131"/>
      <c r="DP26" s="131"/>
      <c r="DQ26" s="131"/>
      <c r="DR26" s="131"/>
      <c r="DS26" s="131"/>
    </row>
    <row r="27" spans="1:123" ht="33.75" customHeight="1">
      <c r="A27" s="71" t="s">
        <v>145</v>
      </c>
      <c r="B27" s="72"/>
      <c r="C27" s="72"/>
      <c r="D27" s="72"/>
      <c r="E27" s="73"/>
      <c r="F27" s="98" t="s">
        <v>147</v>
      </c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100"/>
      <c r="AB27" s="37" t="s">
        <v>151</v>
      </c>
      <c r="AC27" s="38"/>
      <c r="AD27" s="38"/>
      <c r="AE27" s="38"/>
      <c r="AF27" s="38"/>
      <c r="AG27" s="39"/>
      <c r="AH27" s="70" t="s">
        <v>152</v>
      </c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 t="s">
        <v>152</v>
      </c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7"/>
      <c r="BI27" s="78"/>
      <c r="BJ27" s="78"/>
      <c r="BK27" s="78"/>
      <c r="BL27" s="78"/>
      <c r="BM27" s="78"/>
      <c r="BN27" s="78"/>
      <c r="BO27" s="79"/>
      <c r="BP27" s="86"/>
      <c r="BQ27" s="87"/>
      <c r="BR27" s="87"/>
      <c r="BS27" s="87"/>
      <c r="BT27" s="87"/>
      <c r="BU27" s="87"/>
      <c r="BV27" s="88"/>
      <c r="BW27" s="86"/>
      <c r="BX27" s="87"/>
      <c r="BY27" s="87"/>
      <c r="BZ27" s="87"/>
      <c r="CA27" s="87"/>
      <c r="CB27" s="87"/>
      <c r="CC27" s="88"/>
      <c r="CD27" s="86"/>
      <c r="CE27" s="87"/>
      <c r="CF27" s="87"/>
      <c r="CG27" s="87"/>
      <c r="CH27" s="87"/>
      <c r="CI27" s="87"/>
      <c r="CJ27" s="88"/>
      <c r="CK27" s="86"/>
      <c r="CL27" s="87"/>
      <c r="CM27" s="87"/>
      <c r="CN27" s="87"/>
      <c r="CO27" s="87"/>
      <c r="CP27" s="87"/>
      <c r="CQ27" s="88"/>
      <c r="CR27" s="86"/>
      <c r="CS27" s="87"/>
      <c r="CT27" s="87"/>
      <c r="CU27" s="87"/>
      <c r="CV27" s="87"/>
      <c r="CW27" s="87"/>
      <c r="CX27" s="88"/>
      <c r="CY27" s="86"/>
      <c r="CZ27" s="87"/>
      <c r="DA27" s="87"/>
      <c r="DB27" s="87"/>
      <c r="DC27" s="87"/>
      <c r="DD27" s="87"/>
      <c r="DE27" s="88"/>
      <c r="DF27" s="86"/>
      <c r="DG27" s="87"/>
      <c r="DH27" s="87"/>
      <c r="DI27" s="87"/>
      <c r="DJ27" s="87"/>
      <c r="DK27" s="87"/>
      <c r="DL27" s="88"/>
      <c r="DM27" s="74"/>
      <c r="DN27" s="75"/>
      <c r="DO27" s="75"/>
      <c r="DP27" s="75"/>
      <c r="DQ27" s="75"/>
      <c r="DR27" s="75"/>
      <c r="DS27" s="76"/>
    </row>
    <row r="28" spans="1:123" ht="15.75">
      <c r="A28" s="103"/>
      <c r="B28" s="103"/>
      <c r="C28" s="103"/>
      <c r="D28" s="103"/>
      <c r="E28" s="103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118"/>
      <c r="BI28" s="118"/>
      <c r="BJ28" s="118"/>
      <c r="BK28" s="118"/>
      <c r="BL28" s="118"/>
      <c r="BM28" s="118"/>
      <c r="BN28" s="118"/>
      <c r="BO28" s="118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/>
      <c r="DC28" s="52"/>
      <c r="DD28" s="52"/>
      <c r="DE28" s="52"/>
      <c r="DF28" s="52"/>
      <c r="DG28" s="52"/>
      <c r="DH28" s="52"/>
      <c r="DI28" s="52"/>
      <c r="DJ28" s="52"/>
      <c r="DK28" s="52"/>
      <c r="DL28" s="52"/>
      <c r="DM28" s="48"/>
      <c r="DN28" s="48"/>
      <c r="DO28" s="48"/>
      <c r="DP28" s="48"/>
      <c r="DQ28" s="48"/>
      <c r="DR28" s="48"/>
      <c r="DS28" s="48"/>
    </row>
    <row r="30" spans="1:18" ht="12.75">
      <c r="A30" s="10" t="s">
        <v>112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</row>
  </sheetData>
  <sheetProtection/>
  <mergeCells count="326">
    <mergeCell ref="A16:E17"/>
    <mergeCell ref="F16:AA17"/>
    <mergeCell ref="AB17:AG17"/>
    <mergeCell ref="AH17:AT17"/>
    <mergeCell ref="AU17:BG17"/>
    <mergeCell ref="CK16:CQ16"/>
    <mergeCell ref="BH16:BO16"/>
    <mergeCell ref="BP16:BV16"/>
    <mergeCell ref="BW16:CC16"/>
    <mergeCell ref="CD16:CJ16"/>
    <mergeCell ref="BP5:CC5"/>
    <mergeCell ref="BP7:CC7"/>
    <mergeCell ref="CR17:CX17"/>
    <mergeCell ref="CY17:DE17"/>
    <mergeCell ref="DF17:DL17"/>
    <mergeCell ref="DM17:DS17"/>
    <mergeCell ref="BP8:CC8"/>
    <mergeCell ref="CD8:CQ8"/>
    <mergeCell ref="DM11:DS11"/>
    <mergeCell ref="CD6:CQ6"/>
    <mergeCell ref="A1:DS1"/>
    <mergeCell ref="A2:DS2"/>
    <mergeCell ref="CR7:DE7"/>
    <mergeCell ref="DF7:DS7"/>
    <mergeCell ref="CR4:DE4"/>
    <mergeCell ref="DF4:DS4"/>
    <mergeCell ref="CR5:DE5"/>
    <mergeCell ref="BP4:CC4"/>
    <mergeCell ref="CD4:CQ4"/>
    <mergeCell ref="CD5:CQ5"/>
    <mergeCell ref="BH7:BO7"/>
    <mergeCell ref="DM26:DS26"/>
    <mergeCell ref="DM14:DS14"/>
    <mergeCell ref="CY16:DE16"/>
    <mergeCell ref="CY10:DE10"/>
    <mergeCell ref="DF10:DL10"/>
    <mergeCell ref="BP17:BV17"/>
    <mergeCell ref="DM10:DS10"/>
    <mergeCell ref="CD26:CJ26"/>
    <mergeCell ref="CY22:DE22"/>
    <mergeCell ref="AU7:BG7"/>
    <mergeCell ref="CY28:DE28"/>
    <mergeCell ref="DF28:DL28"/>
    <mergeCell ref="DM28:DS28"/>
    <mergeCell ref="BW9:CC9"/>
    <mergeCell ref="CD9:CJ9"/>
    <mergeCell ref="CK9:CQ9"/>
    <mergeCell ref="AU8:BG8"/>
    <mergeCell ref="DF8:DS8"/>
    <mergeCell ref="CD7:CQ7"/>
    <mergeCell ref="AB5:AG5"/>
    <mergeCell ref="AH5:AT5"/>
    <mergeCell ref="AU5:BG5"/>
    <mergeCell ref="BH5:BO5"/>
    <mergeCell ref="AH9:AT9"/>
    <mergeCell ref="AU9:BG9"/>
    <mergeCell ref="BH6:BO6"/>
    <mergeCell ref="AU6:BG6"/>
    <mergeCell ref="BH9:BO9"/>
    <mergeCell ref="BH8:BO8"/>
    <mergeCell ref="DF5:DS5"/>
    <mergeCell ref="CR6:DE6"/>
    <mergeCell ref="DF6:DS6"/>
    <mergeCell ref="DF9:DL9"/>
    <mergeCell ref="DM9:DS9"/>
    <mergeCell ref="CR9:CX9"/>
    <mergeCell ref="CR8:DE8"/>
    <mergeCell ref="CY9:DE9"/>
    <mergeCell ref="BP6:CC6"/>
    <mergeCell ref="A4:E4"/>
    <mergeCell ref="BH4:BO4"/>
    <mergeCell ref="BH26:BO26"/>
    <mergeCell ref="BP26:BV26"/>
    <mergeCell ref="BW26:CC26"/>
    <mergeCell ref="AH8:AT8"/>
    <mergeCell ref="AB4:AG4"/>
    <mergeCell ref="F4:AA4"/>
    <mergeCell ref="A8:E8"/>
    <mergeCell ref="A5:E5"/>
    <mergeCell ref="F5:AA5"/>
    <mergeCell ref="AU4:BG4"/>
    <mergeCell ref="AH4:AT4"/>
    <mergeCell ref="CR10:CX10"/>
    <mergeCell ref="BP9:BV9"/>
    <mergeCell ref="A9:E9"/>
    <mergeCell ref="F9:AA9"/>
    <mergeCell ref="AB9:AG9"/>
    <mergeCell ref="BP10:BV10"/>
    <mergeCell ref="DF22:DL22"/>
    <mergeCell ref="DM22:DS22"/>
    <mergeCell ref="CY14:DE14"/>
    <mergeCell ref="DF14:DL14"/>
    <mergeCell ref="DM13:DS13"/>
    <mergeCell ref="CY18:DE18"/>
    <mergeCell ref="CY13:DE13"/>
    <mergeCell ref="DF13:DL13"/>
    <mergeCell ref="DF18:DL18"/>
    <mergeCell ref="DM18:DS18"/>
    <mergeCell ref="BW10:CC10"/>
    <mergeCell ref="A10:E10"/>
    <mergeCell ref="CY12:DE12"/>
    <mergeCell ref="DF12:DL12"/>
    <mergeCell ref="DM12:DS12"/>
    <mergeCell ref="CY11:DE11"/>
    <mergeCell ref="DF11:DL11"/>
    <mergeCell ref="A11:E11"/>
    <mergeCell ref="F11:AA11"/>
    <mergeCell ref="AB11:AG11"/>
    <mergeCell ref="AH6:AT6"/>
    <mergeCell ref="A6:E6"/>
    <mergeCell ref="A7:E7"/>
    <mergeCell ref="F7:AA7"/>
    <mergeCell ref="F6:AA6"/>
    <mergeCell ref="AB6:AG6"/>
    <mergeCell ref="AH11:AT11"/>
    <mergeCell ref="AB7:AG7"/>
    <mergeCell ref="AH7:AT7"/>
    <mergeCell ref="F8:AA8"/>
    <mergeCell ref="AB8:AG8"/>
    <mergeCell ref="CK17:CQ17"/>
    <mergeCell ref="AU11:BG11"/>
    <mergeCell ref="BH11:BO11"/>
    <mergeCell ref="F10:AA10"/>
    <mergeCell ref="AB10:AG10"/>
    <mergeCell ref="AH10:AT10"/>
    <mergeCell ref="AU10:BG10"/>
    <mergeCell ref="CD10:CJ10"/>
    <mergeCell ref="CK10:CQ10"/>
    <mergeCell ref="BH10:BO10"/>
    <mergeCell ref="F12:AA12"/>
    <mergeCell ref="AB12:AG12"/>
    <mergeCell ref="AH12:AT12"/>
    <mergeCell ref="BH12:BO12"/>
    <mergeCell ref="BP12:BV12"/>
    <mergeCell ref="BH22:BO22"/>
    <mergeCell ref="BH17:BO17"/>
    <mergeCell ref="BW17:CC17"/>
    <mergeCell ref="CR12:CX12"/>
    <mergeCell ref="BP11:BV11"/>
    <mergeCell ref="BW11:CC11"/>
    <mergeCell ref="CD11:CJ11"/>
    <mergeCell ref="CK11:CQ11"/>
    <mergeCell ref="CR11:CX11"/>
    <mergeCell ref="CK12:CQ12"/>
    <mergeCell ref="A22:E22"/>
    <mergeCell ref="F22:AA22"/>
    <mergeCell ref="AB22:AG22"/>
    <mergeCell ref="AH22:AT22"/>
    <mergeCell ref="AU22:BG22"/>
    <mergeCell ref="A12:E13"/>
    <mergeCell ref="AU16:BG16"/>
    <mergeCell ref="AU19:BG19"/>
    <mergeCell ref="AH19:AT19"/>
    <mergeCell ref="AU12:BG12"/>
    <mergeCell ref="F13:AA13"/>
    <mergeCell ref="A28:E28"/>
    <mergeCell ref="F28:AA28"/>
    <mergeCell ref="AB28:AG28"/>
    <mergeCell ref="AH28:AT28"/>
    <mergeCell ref="AU28:BG28"/>
    <mergeCell ref="AB13:AG13"/>
    <mergeCell ref="AH13:AT13"/>
    <mergeCell ref="AU13:BG13"/>
    <mergeCell ref="A27:E27"/>
    <mergeCell ref="BH28:BO28"/>
    <mergeCell ref="F26:AA26"/>
    <mergeCell ref="AB26:AG26"/>
    <mergeCell ref="AH26:AT26"/>
    <mergeCell ref="AU26:BG26"/>
    <mergeCell ref="CD28:CJ28"/>
    <mergeCell ref="BP28:BV28"/>
    <mergeCell ref="BW28:CC28"/>
    <mergeCell ref="F27:AA27"/>
    <mergeCell ref="AB27:AG27"/>
    <mergeCell ref="CK13:CQ13"/>
    <mergeCell ref="CK28:CQ28"/>
    <mergeCell ref="CR28:CX28"/>
    <mergeCell ref="CK26:CQ26"/>
    <mergeCell ref="CR26:CX26"/>
    <mergeCell ref="CD22:CJ22"/>
    <mergeCell ref="CK22:CQ22"/>
    <mergeCell ref="CR22:CX22"/>
    <mergeCell ref="CR13:CX13"/>
    <mergeCell ref="CK23:CQ23"/>
    <mergeCell ref="BW12:CC12"/>
    <mergeCell ref="CD12:CJ12"/>
    <mergeCell ref="BH13:BO13"/>
    <mergeCell ref="BP13:BV13"/>
    <mergeCell ref="BW13:CC13"/>
    <mergeCell ref="CD13:CJ13"/>
    <mergeCell ref="CR16:CX16"/>
    <mergeCell ref="BH14:BO14"/>
    <mergeCell ref="BP14:BV14"/>
    <mergeCell ref="BW14:CC14"/>
    <mergeCell ref="CD14:CJ14"/>
    <mergeCell ref="CK14:CQ14"/>
    <mergeCell ref="CR14:CX14"/>
    <mergeCell ref="CR15:CX15"/>
    <mergeCell ref="BW15:CC15"/>
    <mergeCell ref="CD15:CJ15"/>
    <mergeCell ref="CD17:CJ17"/>
    <mergeCell ref="CD18:CJ18"/>
    <mergeCell ref="DF16:DL16"/>
    <mergeCell ref="DM16:DS16"/>
    <mergeCell ref="A18:E18"/>
    <mergeCell ref="F18:AA18"/>
    <mergeCell ref="AB18:AG18"/>
    <mergeCell ref="AH18:AT18"/>
    <mergeCell ref="AU18:BG18"/>
    <mergeCell ref="AH16:AT16"/>
    <mergeCell ref="BH18:BO18"/>
    <mergeCell ref="BP18:BV18"/>
    <mergeCell ref="AH27:AT27"/>
    <mergeCell ref="AU27:BG27"/>
    <mergeCell ref="F19:AA19"/>
    <mergeCell ref="A26:E26"/>
    <mergeCell ref="A24:E24"/>
    <mergeCell ref="F24:AA24"/>
    <mergeCell ref="AB24:AG24"/>
    <mergeCell ref="A19:E19"/>
    <mergeCell ref="AB23:AG23"/>
    <mergeCell ref="F23:AA23"/>
    <mergeCell ref="DM27:DS27"/>
    <mergeCell ref="BH27:BO27"/>
    <mergeCell ref="BP27:BV27"/>
    <mergeCell ref="BW27:CC27"/>
    <mergeCell ref="CD27:CJ27"/>
    <mergeCell ref="CK27:CQ27"/>
    <mergeCell ref="CR27:CX27"/>
    <mergeCell ref="AH24:AT24"/>
    <mergeCell ref="BP20:BV20"/>
    <mergeCell ref="BW20:CC20"/>
    <mergeCell ref="CD20:CJ20"/>
    <mergeCell ref="CY19:DE19"/>
    <mergeCell ref="DF19:DL19"/>
    <mergeCell ref="CY27:DE27"/>
    <mergeCell ref="DF27:DL27"/>
    <mergeCell ref="CY26:DE26"/>
    <mergeCell ref="DF26:DL26"/>
    <mergeCell ref="CY20:DE20"/>
    <mergeCell ref="A20:E20"/>
    <mergeCell ref="F20:AA20"/>
    <mergeCell ref="AB20:AG20"/>
    <mergeCell ref="AH20:AT20"/>
    <mergeCell ref="AU20:BG20"/>
    <mergeCell ref="BH20:BO20"/>
    <mergeCell ref="A21:E21"/>
    <mergeCell ref="F21:AA21"/>
    <mergeCell ref="AB21:AG21"/>
    <mergeCell ref="AH21:AT21"/>
    <mergeCell ref="AU21:BG21"/>
    <mergeCell ref="DM21:DS21"/>
    <mergeCell ref="CY21:DE21"/>
    <mergeCell ref="DF21:DL21"/>
    <mergeCell ref="CY15:DE15"/>
    <mergeCell ref="DF15:DL15"/>
    <mergeCell ref="DM15:DS15"/>
    <mergeCell ref="BH21:BO21"/>
    <mergeCell ref="BP21:BV21"/>
    <mergeCell ref="BW21:CC21"/>
    <mergeCell ref="CD21:CJ21"/>
    <mergeCell ref="CK21:CQ21"/>
    <mergeCell ref="BW18:CC18"/>
    <mergeCell ref="BP15:BV15"/>
    <mergeCell ref="AU24:BG24"/>
    <mergeCell ref="BH24:BO24"/>
    <mergeCell ref="BP24:BV24"/>
    <mergeCell ref="BW24:CC24"/>
    <mergeCell ref="CY24:DE24"/>
    <mergeCell ref="CD24:CJ24"/>
    <mergeCell ref="BP25:BV25"/>
    <mergeCell ref="DM25:DS25"/>
    <mergeCell ref="CR25:CX25"/>
    <mergeCell ref="CR21:CX21"/>
    <mergeCell ref="DM23:DS23"/>
    <mergeCell ref="CR23:CX23"/>
    <mergeCell ref="CY23:DE23"/>
    <mergeCell ref="DF23:DL23"/>
    <mergeCell ref="BW22:CC22"/>
    <mergeCell ref="BP22:BV22"/>
    <mergeCell ref="A25:E25"/>
    <mergeCell ref="F25:AA25"/>
    <mergeCell ref="AB25:AG25"/>
    <mergeCell ref="AH25:AT25"/>
    <mergeCell ref="AU25:BG25"/>
    <mergeCell ref="BH25:BO25"/>
    <mergeCell ref="CD25:CJ25"/>
    <mergeCell ref="CD23:CJ23"/>
    <mergeCell ref="DF24:DL24"/>
    <mergeCell ref="CR19:CX19"/>
    <mergeCell ref="CR20:CX20"/>
    <mergeCell ref="DM24:DS24"/>
    <mergeCell ref="DM20:DS20"/>
    <mergeCell ref="CK20:CQ20"/>
    <mergeCell ref="DM19:DS19"/>
    <mergeCell ref="DF20:DL20"/>
    <mergeCell ref="AB19:AG19"/>
    <mergeCell ref="AB16:AG16"/>
    <mergeCell ref="CY25:DE25"/>
    <mergeCell ref="BP23:BV23"/>
    <mergeCell ref="BH23:BO23"/>
    <mergeCell ref="AU23:BG23"/>
    <mergeCell ref="AH23:AT23"/>
    <mergeCell ref="CK25:CQ25"/>
    <mergeCell ref="CK24:CQ24"/>
    <mergeCell ref="CR24:CX24"/>
    <mergeCell ref="AU15:BG15"/>
    <mergeCell ref="BH15:BO15"/>
    <mergeCell ref="DF25:DL25"/>
    <mergeCell ref="BW25:CC25"/>
    <mergeCell ref="BW23:CC23"/>
    <mergeCell ref="BW19:CC19"/>
    <mergeCell ref="CD19:CJ19"/>
    <mergeCell ref="CR18:CX18"/>
    <mergeCell ref="CK18:CQ18"/>
    <mergeCell ref="CK19:CQ19"/>
    <mergeCell ref="CK15:CQ15"/>
    <mergeCell ref="AB15:AG15"/>
    <mergeCell ref="F14:AA15"/>
    <mergeCell ref="AU14:BG14"/>
    <mergeCell ref="AH14:AT14"/>
    <mergeCell ref="A23:E23"/>
    <mergeCell ref="BP19:BV19"/>
    <mergeCell ref="BH19:BO19"/>
    <mergeCell ref="A14:E15"/>
    <mergeCell ref="AH15:AT15"/>
  </mergeCells>
  <printOptions/>
  <pageMargins left="0.7086614173228347" right="0.11811023622047245" top="0.15748031496062992" bottom="0.15748031496062992" header="0" footer="0"/>
  <pageSetup fitToHeight="1" fitToWidth="1" horizontalDpi="600" verticalDpi="600" orientation="portrait" paperSize="9" scale="53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63"/>
  <sheetViews>
    <sheetView zoomScale="90" zoomScaleNormal="90" zoomScalePageLayoutView="0" workbookViewId="0" topLeftCell="A46">
      <selection activeCell="DO50" sqref="DO50:DS50"/>
    </sheetView>
  </sheetViews>
  <sheetFormatPr defaultColWidth="1.12109375" defaultRowHeight="12.75"/>
  <cols>
    <col min="1" max="2" width="1.12109375" style="0" customWidth="1"/>
    <col min="3" max="3" width="4.375" style="0" customWidth="1"/>
    <col min="4" max="17" width="1.12109375" style="0" customWidth="1"/>
    <col min="18" max="18" width="21.75390625" style="0" customWidth="1"/>
    <col min="19" max="27" width="1.12109375" style="0" customWidth="1"/>
    <col min="28" max="28" width="2.25390625" style="0" customWidth="1"/>
    <col min="29" max="32" width="1.12109375" style="0" customWidth="1"/>
    <col min="33" max="33" width="4.125" style="0" customWidth="1"/>
    <col min="34" max="37" width="1.12109375" style="0" customWidth="1"/>
    <col min="38" max="38" width="1.75390625" style="0" customWidth="1"/>
    <col min="39" max="42" width="1.12109375" style="0" customWidth="1"/>
    <col min="43" max="43" width="2.75390625" style="0" customWidth="1"/>
    <col min="44" max="52" width="1.12109375" style="0" customWidth="1"/>
    <col min="53" max="53" width="2.125" style="0" customWidth="1"/>
    <col min="54" max="57" width="1.12109375" style="0" customWidth="1"/>
    <col min="58" max="58" width="2.25390625" style="0" customWidth="1"/>
    <col min="59" max="107" width="1.12109375" style="0" customWidth="1"/>
    <col min="108" max="108" width="3.375" style="0" customWidth="1"/>
    <col min="109" max="112" width="1.12109375" style="0" customWidth="1"/>
    <col min="113" max="113" width="3.125" style="0" customWidth="1"/>
    <col min="114" max="117" width="1.12109375" style="0" customWidth="1"/>
    <col min="118" max="118" width="4.125" style="0" customWidth="1"/>
    <col min="119" max="122" width="1.12109375" style="0" customWidth="1"/>
    <col min="123" max="123" width="5.375" style="0" customWidth="1"/>
  </cols>
  <sheetData>
    <row r="1" spans="1:123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3" t="s">
        <v>63</v>
      </c>
    </row>
    <row r="2" spans="1:123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3" t="s">
        <v>0</v>
      </c>
    </row>
    <row r="3" spans="1:123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3" t="s">
        <v>6</v>
      </c>
    </row>
    <row r="4" spans="1:123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3" t="s">
        <v>7</v>
      </c>
    </row>
    <row r="5" spans="1:123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3" t="s">
        <v>61</v>
      </c>
    </row>
    <row r="6" spans="1:123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3" t="s">
        <v>1</v>
      </c>
    </row>
    <row r="7" spans="1:123" ht="1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</row>
    <row r="8" spans="1:123" ht="1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</row>
    <row r="9" spans="1:123" ht="1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</row>
    <row r="10" spans="1:123" ht="16.5">
      <c r="A10" s="181" t="s">
        <v>64</v>
      </c>
      <c r="B10" s="181"/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1"/>
      <c r="V10" s="181"/>
      <c r="W10" s="181"/>
      <c r="X10" s="181"/>
      <c r="Y10" s="181"/>
      <c r="Z10" s="181"/>
      <c r="AA10" s="181"/>
      <c r="AB10" s="181"/>
      <c r="AC10" s="181"/>
      <c r="AD10" s="181"/>
      <c r="AE10" s="181"/>
      <c r="AF10" s="181"/>
      <c r="AG10" s="181"/>
      <c r="AH10" s="181"/>
      <c r="AI10" s="181"/>
      <c r="AJ10" s="181"/>
      <c r="AK10" s="181"/>
      <c r="AL10" s="181"/>
      <c r="AM10" s="181"/>
      <c r="AN10" s="181"/>
      <c r="AO10" s="181"/>
      <c r="AP10" s="181"/>
      <c r="AQ10" s="181"/>
      <c r="AR10" s="181"/>
      <c r="AS10" s="181"/>
      <c r="AT10" s="181"/>
      <c r="AU10" s="181"/>
      <c r="AV10" s="181"/>
      <c r="AW10" s="181"/>
      <c r="AX10" s="181"/>
      <c r="AY10" s="181"/>
      <c r="AZ10" s="181"/>
      <c r="BA10" s="181"/>
      <c r="BB10" s="181"/>
      <c r="BC10" s="181"/>
      <c r="BD10" s="181"/>
      <c r="BE10" s="181"/>
      <c r="BF10" s="181"/>
      <c r="BG10" s="181"/>
      <c r="BH10" s="181"/>
      <c r="BI10" s="181"/>
      <c r="BJ10" s="181"/>
      <c r="BK10" s="181"/>
      <c r="BL10" s="181"/>
      <c r="BM10" s="181"/>
      <c r="BN10" s="181"/>
      <c r="BO10" s="181"/>
      <c r="BP10" s="181"/>
      <c r="BQ10" s="181"/>
      <c r="BR10" s="181"/>
      <c r="BS10" s="181"/>
      <c r="BT10" s="181"/>
      <c r="BU10" s="181"/>
      <c r="BV10" s="181"/>
      <c r="BW10" s="181"/>
      <c r="BX10" s="181"/>
      <c r="BY10" s="181"/>
      <c r="BZ10" s="181"/>
      <c r="CA10" s="181"/>
      <c r="CB10" s="181"/>
      <c r="CC10" s="181"/>
      <c r="CD10" s="181"/>
      <c r="CE10" s="181"/>
      <c r="CF10" s="181"/>
      <c r="CG10" s="181"/>
      <c r="CH10" s="181"/>
      <c r="CI10" s="181"/>
      <c r="CJ10" s="181"/>
      <c r="CK10" s="181"/>
      <c r="CL10" s="181"/>
      <c r="CM10" s="181"/>
      <c r="CN10" s="181"/>
      <c r="CO10" s="181"/>
      <c r="CP10" s="181"/>
      <c r="CQ10" s="181"/>
      <c r="CR10" s="181"/>
      <c r="CS10" s="181"/>
      <c r="CT10" s="181"/>
      <c r="CU10" s="181"/>
      <c r="CV10" s="181"/>
      <c r="CW10" s="181"/>
      <c r="CX10" s="181"/>
      <c r="CY10" s="181"/>
      <c r="CZ10" s="181"/>
      <c r="DA10" s="181"/>
      <c r="DB10" s="181"/>
      <c r="DC10" s="181"/>
      <c r="DD10" s="181"/>
      <c r="DE10" s="181"/>
      <c r="DF10" s="181"/>
      <c r="DG10" s="181"/>
      <c r="DH10" s="181"/>
      <c r="DI10" s="181"/>
      <c r="DJ10" s="181"/>
      <c r="DK10" s="181"/>
      <c r="DL10" s="181"/>
      <c r="DM10" s="181"/>
      <c r="DN10" s="181"/>
      <c r="DO10" s="181"/>
      <c r="DP10" s="181"/>
      <c r="DQ10" s="181"/>
      <c r="DR10" s="181"/>
      <c r="DS10" s="181"/>
    </row>
    <row r="11" spans="1:123" ht="16.5">
      <c r="A11" s="181" t="s">
        <v>65</v>
      </c>
      <c r="B11" s="181"/>
      <c r="C11" s="181"/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181"/>
      <c r="U11" s="181"/>
      <c r="V11" s="181"/>
      <c r="W11" s="181"/>
      <c r="X11" s="181"/>
      <c r="Y11" s="181"/>
      <c r="Z11" s="181"/>
      <c r="AA11" s="181"/>
      <c r="AB11" s="181"/>
      <c r="AC11" s="181"/>
      <c r="AD11" s="181"/>
      <c r="AE11" s="181"/>
      <c r="AF11" s="181"/>
      <c r="AG11" s="181"/>
      <c r="AH11" s="181"/>
      <c r="AI11" s="181"/>
      <c r="AJ11" s="181"/>
      <c r="AK11" s="181"/>
      <c r="AL11" s="181"/>
      <c r="AM11" s="181"/>
      <c r="AN11" s="181"/>
      <c r="AO11" s="181"/>
      <c r="AP11" s="181"/>
      <c r="AQ11" s="181"/>
      <c r="AR11" s="181"/>
      <c r="AS11" s="181"/>
      <c r="AT11" s="181"/>
      <c r="AU11" s="181"/>
      <c r="AV11" s="181"/>
      <c r="AW11" s="181"/>
      <c r="AX11" s="181"/>
      <c r="AY11" s="181"/>
      <c r="AZ11" s="181"/>
      <c r="BA11" s="181"/>
      <c r="BB11" s="181"/>
      <c r="BC11" s="181"/>
      <c r="BD11" s="181"/>
      <c r="BE11" s="181"/>
      <c r="BF11" s="181"/>
      <c r="BG11" s="181"/>
      <c r="BH11" s="181"/>
      <c r="BI11" s="181"/>
      <c r="BJ11" s="181"/>
      <c r="BK11" s="181"/>
      <c r="BL11" s="181"/>
      <c r="BM11" s="181"/>
      <c r="BN11" s="181"/>
      <c r="BO11" s="181"/>
      <c r="BP11" s="181"/>
      <c r="BQ11" s="181"/>
      <c r="BR11" s="181"/>
      <c r="BS11" s="181"/>
      <c r="BT11" s="181"/>
      <c r="BU11" s="181"/>
      <c r="BV11" s="181"/>
      <c r="BW11" s="181"/>
      <c r="BX11" s="181"/>
      <c r="BY11" s="181"/>
      <c r="BZ11" s="181"/>
      <c r="CA11" s="181"/>
      <c r="CB11" s="181"/>
      <c r="CC11" s="181"/>
      <c r="CD11" s="181"/>
      <c r="CE11" s="181"/>
      <c r="CF11" s="181"/>
      <c r="CG11" s="181"/>
      <c r="CH11" s="181"/>
      <c r="CI11" s="181"/>
      <c r="CJ11" s="181"/>
      <c r="CK11" s="181"/>
      <c r="CL11" s="181"/>
      <c r="CM11" s="181"/>
      <c r="CN11" s="181"/>
      <c r="CO11" s="181"/>
      <c r="CP11" s="181"/>
      <c r="CQ11" s="181"/>
      <c r="CR11" s="181"/>
      <c r="CS11" s="181"/>
      <c r="CT11" s="181"/>
      <c r="CU11" s="181"/>
      <c r="CV11" s="181"/>
      <c r="CW11" s="181"/>
      <c r="CX11" s="181"/>
      <c r="CY11" s="181"/>
      <c r="CZ11" s="181"/>
      <c r="DA11" s="181"/>
      <c r="DB11" s="181"/>
      <c r="DC11" s="181"/>
      <c r="DD11" s="181"/>
      <c r="DE11" s="181"/>
      <c r="DF11" s="181"/>
      <c r="DG11" s="181"/>
      <c r="DH11" s="181"/>
      <c r="DI11" s="181"/>
      <c r="DJ11" s="181"/>
      <c r="DK11" s="181"/>
      <c r="DL11" s="181"/>
      <c r="DM11" s="181"/>
      <c r="DN11" s="181"/>
      <c r="DO11" s="181"/>
      <c r="DP11" s="181"/>
      <c r="DQ11" s="181"/>
      <c r="DR11" s="181"/>
      <c r="DS11" s="181"/>
    </row>
    <row r="12" spans="1:123" ht="1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</row>
    <row r="13" spans="1:123" ht="1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</row>
    <row r="14" spans="1:123" ht="15">
      <c r="A14" s="178" t="s">
        <v>66</v>
      </c>
      <c r="B14" s="179"/>
      <c r="C14" s="180"/>
      <c r="D14" s="178" t="s">
        <v>67</v>
      </c>
      <c r="E14" s="179"/>
      <c r="F14" s="179"/>
      <c r="G14" s="179"/>
      <c r="H14" s="179"/>
      <c r="I14" s="179"/>
      <c r="J14" s="179"/>
      <c r="K14" s="179"/>
      <c r="L14" s="179"/>
      <c r="M14" s="179"/>
      <c r="N14" s="179"/>
      <c r="O14" s="179"/>
      <c r="P14" s="179"/>
      <c r="Q14" s="179"/>
      <c r="R14" s="180"/>
      <c r="S14" s="178" t="s">
        <v>68</v>
      </c>
      <c r="T14" s="179"/>
      <c r="U14" s="179"/>
      <c r="V14" s="179"/>
      <c r="W14" s="179"/>
      <c r="X14" s="179"/>
      <c r="Y14" s="179"/>
      <c r="Z14" s="179"/>
      <c r="AA14" s="179"/>
      <c r="AB14" s="179"/>
      <c r="AC14" s="179"/>
      <c r="AD14" s="179"/>
      <c r="AE14" s="179"/>
      <c r="AF14" s="179"/>
      <c r="AG14" s="179"/>
      <c r="AH14" s="179"/>
      <c r="AI14" s="179"/>
      <c r="AJ14" s="179"/>
      <c r="AK14" s="179"/>
      <c r="AL14" s="179"/>
      <c r="AM14" s="179"/>
      <c r="AN14" s="179"/>
      <c r="AO14" s="179"/>
      <c r="AP14" s="179"/>
      <c r="AQ14" s="180"/>
      <c r="AR14" s="178" t="s">
        <v>69</v>
      </c>
      <c r="AS14" s="179"/>
      <c r="AT14" s="179"/>
      <c r="AU14" s="179"/>
      <c r="AV14" s="179"/>
      <c r="AW14" s="179"/>
      <c r="AX14" s="179"/>
      <c r="AY14" s="179"/>
      <c r="AZ14" s="179"/>
      <c r="BA14" s="179"/>
      <c r="BB14" s="179"/>
      <c r="BC14" s="179"/>
      <c r="BD14" s="179"/>
      <c r="BE14" s="179"/>
      <c r="BF14" s="179"/>
      <c r="BG14" s="179"/>
      <c r="BH14" s="179"/>
      <c r="BI14" s="179"/>
      <c r="BJ14" s="179"/>
      <c r="BK14" s="179"/>
      <c r="BL14" s="179"/>
      <c r="BM14" s="179"/>
      <c r="BN14" s="179"/>
      <c r="BO14" s="179"/>
      <c r="BP14" s="179"/>
      <c r="BQ14" s="179"/>
      <c r="BR14" s="179"/>
      <c r="BS14" s="179"/>
      <c r="BT14" s="179"/>
      <c r="BU14" s="179"/>
      <c r="BV14" s="179"/>
      <c r="BW14" s="179"/>
      <c r="BX14" s="179"/>
      <c r="BY14" s="179"/>
      <c r="BZ14" s="179"/>
      <c r="CA14" s="179"/>
      <c r="CB14" s="179"/>
      <c r="CC14" s="179"/>
      <c r="CD14" s="179"/>
      <c r="CE14" s="179"/>
      <c r="CF14" s="179"/>
      <c r="CG14" s="179"/>
      <c r="CH14" s="179"/>
      <c r="CI14" s="179"/>
      <c r="CJ14" s="179"/>
      <c r="CK14" s="179"/>
      <c r="CL14" s="179"/>
      <c r="CM14" s="179"/>
      <c r="CN14" s="179"/>
      <c r="CO14" s="179"/>
      <c r="CP14" s="179"/>
      <c r="CQ14" s="179"/>
      <c r="CR14" s="179"/>
      <c r="CS14" s="179"/>
      <c r="CT14" s="179"/>
      <c r="CU14" s="179"/>
      <c r="CV14" s="179"/>
      <c r="CW14" s="179"/>
      <c r="CX14" s="179"/>
      <c r="CY14" s="180"/>
      <c r="CZ14" s="178" t="s">
        <v>70</v>
      </c>
      <c r="DA14" s="179"/>
      <c r="DB14" s="179"/>
      <c r="DC14" s="179"/>
      <c r="DD14" s="179"/>
      <c r="DE14" s="179"/>
      <c r="DF14" s="179"/>
      <c r="DG14" s="179"/>
      <c r="DH14" s="179"/>
      <c r="DI14" s="179"/>
      <c r="DJ14" s="179"/>
      <c r="DK14" s="179"/>
      <c r="DL14" s="179"/>
      <c r="DM14" s="179"/>
      <c r="DN14" s="179"/>
      <c r="DO14" s="179"/>
      <c r="DP14" s="179"/>
      <c r="DQ14" s="179"/>
      <c r="DR14" s="179"/>
      <c r="DS14" s="180"/>
    </row>
    <row r="15" spans="1:123" ht="15">
      <c r="A15" s="156" t="s">
        <v>71</v>
      </c>
      <c r="B15" s="157"/>
      <c r="C15" s="158"/>
      <c r="D15" s="156" t="s">
        <v>72</v>
      </c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8"/>
      <c r="S15" s="175"/>
      <c r="T15" s="176"/>
      <c r="U15" s="176"/>
      <c r="V15" s="176"/>
      <c r="W15" s="176"/>
      <c r="X15" s="176"/>
      <c r="Y15" s="176"/>
      <c r="Z15" s="176"/>
      <c r="AA15" s="176"/>
      <c r="AB15" s="176"/>
      <c r="AC15" s="176"/>
      <c r="AD15" s="176"/>
      <c r="AE15" s="176"/>
      <c r="AF15" s="176"/>
      <c r="AG15" s="176"/>
      <c r="AH15" s="176"/>
      <c r="AI15" s="176"/>
      <c r="AJ15" s="176"/>
      <c r="AK15" s="176"/>
      <c r="AL15" s="176"/>
      <c r="AM15" s="176"/>
      <c r="AN15" s="176"/>
      <c r="AO15" s="176"/>
      <c r="AP15" s="176"/>
      <c r="AQ15" s="177"/>
      <c r="AR15" s="175"/>
      <c r="AS15" s="176"/>
      <c r="AT15" s="176"/>
      <c r="AU15" s="176"/>
      <c r="AV15" s="176"/>
      <c r="AW15" s="176"/>
      <c r="AX15" s="176"/>
      <c r="AY15" s="176"/>
      <c r="AZ15" s="176"/>
      <c r="BA15" s="176"/>
      <c r="BB15" s="176"/>
      <c r="BC15" s="176"/>
      <c r="BD15" s="176"/>
      <c r="BE15" s="176"/>
      <c r="BF15" s="176"/>
      <c r="BG15" s="176"/>
      <c r="BH15" s="176"/>
      <c r="BI15" s="176"/>
      <c r="BJ15" s="176"/>
      <c r="BK15" s="176"/>
      <c r="BL15" s="176"/>
      <c r="BM15" s="176"/>
      <c r="BN15" s="176"/>
      <c r="BO15" s="176"/>
      <c r="BP15" s="176"/>
      <c r="BQ15" s="176"/>
      <c r="BR15" s="176"/>
      <c r="BS15" s="176"/>
      <c r="BT15" s="176"/>
      <c r="BU15" s="176"/>
      <c r="BV15" s="176"/>
      <c r="BW15" s="176"/>
      <c r="BX15" s="176"/>
      <c r="BY15" s="176"/>
      <c r="BZ15" s="176"/>
      <c r="CA15" s="176"/>
      <c r="CB15" s="176"/>
      <c r="CC15" s="176"/>
      <c r="CD15" s="176"/>
      <c r="CE15" s="176"/>
      <c r="CF15" s="176"/>
      <c r="CG15" s="176"/>
      <c r="CH15" s="176"/>
      <c r="CI15" s="176"/>
      <c r="CJ15" s="176"/>
      <c r="CK15" s="176"/>
      <c r="CL15" s="176"/>
      <c r="CM15" s="176"/>
      <c r="CN15" s="176"/>
      <c r="CO15" s="176"/>
      <c r="CP15" s="176"/>
      <c r="CQ15" s="176"/>
      <c r="CR15" s="176"/>
      <c r="CS15" s="176"/>
      <c r="CT15" s="176"/>
      <c r="CU15" s="176"/>
      <c r="CV15" s="176"/>
      <c r="CW15" s="176"/>
      <c r="CX15" s="176"/>
      <c r="CY15" s="177"/>
      <c r="CZ15" s="175" t="s">
        <v>73</v>
      </c>
      <c r="DA15" s="176"/>
      <c r="DB15" s="176"/>
      <c r="DC15" s="176"/>
      <c r="DD15" s="176"/>
      <c r="DE15" s="176"/>
      <c r="DF15" s="176"/>
      <c r="DG15" s="176"/>
      <c r="DH15" s="176"/>
      <c r="DI15" s="176"/>
      <c r="DJ15" s="176"/>
      <c r="DK15" s="176"/>
      <c r="DL15" s="176"/>
      <c r="DM15" s="176"/>
      <c r="DN15" s="176"/>
      <c r="DO15" s="176"/>
      <c r="DP15" s="176"/>
      <c r="DQ15" s="176"/>
      <c r="DR15" s="176"/>
      <c r="DS15" s="177"/>
    </row>
    <row r="16" spans="1:123" ht="15">
      <c r="A16" s="156"/>
      <c r="B16" s="157"/>
      <c r="C16" s="158"/>
      <c r="D16" s="156"/>
      <c r="E16" s="157"/>
      <c r="F16" s="157"/>
      <c r="G16" s="157"/>
      <c r="H16" s="157"/>
      <c r="I16" s="157"/>
      <c r="J16" s="157"/>
      <c r="K16" s="157"/>
      <c r="L16" s="157"/>
      <c r="M16" s="157"/>
      <c r="N16" s="157"/>
      <c r="O16" s="157"/>
      <c r="P16" s="157"/>
      <c r="Q16" s="157"/>
      <c r="R16" s="158"/>
      <c r="S16" s="160" t="s">
        <v>74</v>
      </c>
      <c r="T16" s="161"/>
      <c r="U16" s="161"/>
      <c r="V16" s="161"/>
      <c r="W16" s="161"/>
      <c r="X16" s="141" t="s">
        <v>55</v>
      </c>
      <c r="Y16" s="142"/>
      <c r="Z16" s="142"/>
      <c r="AA16" s="142"/>
      <c r="AB16" s="142"/>
      <c r="AC16" s="142"/>
      <c r="AD16" s="142"/>
      <c r="AE16" s="142"/>
      <c r="AF16" s="142"/>
      <c r="AG16" s="143"/>
      <c r="AH16" s="141" t="s">
        <v>56</v>
      </c>
      <c r="AI16" s="142"/>
      <c r="AJ16" s="142"/>
      <c r="AK16" s="142"/>
      <c r="AL16" s="142"/>
      <c r="AM16" s="142"/>
      <c r="AN16" s="142"/>
      <c r="AO16" s="142"/>
      <c r="AP16" s="142"/>
      <c r="AQ16" s="143"/>
      <c r="AR16" s="141" t="s">
        <v>55</v>
      </c>
      <c r="AS16" s="142"/>
      <c r="AT16" s="142"/>
      <c r="AU16" s="142"/>
      <c r="AV16" s="142"/>
      <c r="AW16" s="142"/>
      <c r="AX16" s="142"/>
      <c r="AY16" s="142"/>
      <c r="AZ16" s="142"/>
      <c r="BA16" s="142"/>
      <c r="BB16" s="142"/>
      <c r="BC16" s="142"/>
      <c r="BD16" s="142"/>
      <c r="BE16" s="142"/>
      <c r="BF16" s="142"/>
      <c r="BG16" s="142"/>
      <c r="BH16" s="142"/>
      <c r="BI16" s="142"/>
      <c r="BJ16" s="142"/>
      <c r="BK16" s="142"/>
      <c r="BL16" s="142"/>
      <c r="BM16" s="142"/>
      <c r="BN16" s="142"/>
      <c r="BO16" s="142"/>
      <c r="BP16" s="142"/>
      <c r="BQ16" s="142"/>
      <c r="BR16" s="142"/>
      <c r="BS16" s="142"/>
      <c r="BT16" s="142"/>
      <c r="BU16" s="143"/>
      <c r="BV16" s="141" t="s">
        <v>56</v>
      </c>
      <c r="BW16" s="142"/>
      <c r="BX16" s="142"/>
      <c r="BY16" s="142"/>
      <c r="BZ16" s="142"/>
      <c r="CA16" s="142"/>
      <c r="CB16" s="142"/>
      <c r="CC16" s="142"/>
      <c r="CD16" s="142"/>
      <c r="CE16" s="142"/>
      <c r="CF16" s="142"/>
      <c r="CG16" s="142"/>
      <c r="CH16" s="142"/>
      <c r="CI16" s="142"/>
      <c r="CJ16" s="142"/>
      <c r="CK16" s="142"/>
      <c r="CL16" s="142"/>
      <c r="CM16" s="142"/>
      <c r="CN16" s="142"/>
      <c r="CO16" s="142"/>
      <c r="CP16" s="142"/>
      <c r="CQ16" s="142"/>
      <c r="CR16" s="142"/>
      <c r="CS16" s="142"/>
      <c r="CT16" s="142"/>
      <c r="CU16" s="142"/>
      <c r="CV16" s="142"/>
      <c r="CW16" s="142"/>
      <c r="CX16" s="142"/>
      <c r="CY16" s="143"/>
      <c r="CZ16" s="141" t="s">
        <v>55</v>
      </c>
      <c r="DA16" s="142"/>
      <c r="DB16" s="142"/>
      <c r="DC16" s="142"/>
      <c r="DD16" s="142"/>
      <c r="DE16" s="142"/>
      <c r="DF16" s="142"/>
      <c r="DG16" s="142"/>
      <c r="DH16" s="142"/>
      <c r="DI16" s="143"/>
      <c r="DJ16" s="141" t="s">
        <v>56</v>
      </c>
      <c r="DK16" s="142"/>
      <c r="DL16" s="142"/>
      <c r="DM16" s="142"/>
      <c r="DN16" s="142"/>
      <c r="DO16" s="142"/>
      <c r="DP16" s="142"/>
      <c r="DQ16" s="142"/>
      <c r="DR16" s="142"/>
      <c r="DS16" s="143"/>
    </row>
    <row r="17" spans="1:123" ht="15">
      <c r="A17" s="156"/>
      <c r="B17" s="157"/>
      <c r="C17" s="158"/>
      <c r="D17" s="156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158"/>
      <c r="S17" s="152"/>
      <c r="T17" s="151"/>
      <c r="U17" s="151"/>
      <c r="V17" s="151"/>
      <c r="W17" s="151"/>
      <c r="X17" s="150" t="s">
        <v>75</v>
      </c>
      <c r="Y17" s="151"/>
      <c r="Z17" s="151"/>
      <c r="AA17" s="151"/>
      <c r="AB17" s="151"/>
      <c r="AC17" s="151" t="s">
        <v>76</v>
      </c>
      <c r="AD17" s="151"/>
      <c r="AE17" s="151"/>
      <c r="AF17" s="151"/>
      <c r="AG17" s="151"/>
      <c r="AH17" s="159" t="s">
        <v>75</v>
      </c>
      <c r="AI17" s="151"/>
      <c r="AJ17" s="151"/>
      <c r="AK17" s="151"/>
      <c r="AL17" s="151"/>
      <c r="AM17" s="151" t="s">
        <v>76</v>
      </c>
      <c r="AN17" s="151"/>
      <c r="AO17" s="151"/>
      <c r="AP17" s="151"/>
      <c r="AQ17" s="151"/>
      <c r="AR17" s="144" t="s">
        <v>77</v>
      </c>
      <c r="AS17" s="145"/>
      <c r="AT17" s="145"/>
      <c r="AU17" s="145"/>
      <c r="AV17" s="145"/>
      <c r="AW17" s="145"/>
      <c r="AX17" s="145"/>
      <c r="AY17" s="145"/>
      <c r="AZ17" s="145"/>
      <c r="BA17" s="145"/>
      <c r="BB17" s="145"/>
      <c r="BC17" s="145"/>
      <c r="BD17" s="145"/>
      <c r="BE17" s="145"/>
      <c r="BF17" s="146"/>
      <c r="BG17" s="144" t="s">
        <v>78</v>
      </c>
      <c r="BH17" s="145"/>
      <c r="BI17" s="145"/>
      <c r="BJ17" s="145"/>
      <c r="BK17" s="145"/>
      <c r="BL17" s="145"/>
      <c r="BM17" s="145"/>
      <c r="BN17" s="145"/>
      <c r="BO17" s="145"/>
      <c r="BP17" s="145"/>
      <c r="BQ17" s="145"/>
      <c r="BR17" s="145"/>
      <c r="BS17" s="145"/>
      <c r="BT17" s="145"/>
      <c r="BU17" s="146"/>
      <c r="BV17" s="144" t="s">
        <v>77</v>
      </c>
      <c r="BW17" s="145"/>
      <c r="BX17" s="145"/>
      <c r="BY17" s="145"/>
      <c r="BZ17" s="145"/>
      <c r="CA17" s="145"/>
      <c r="CB17" s="145"/>
      <c r="CC17" s="145"/>
      <c r="CD17" s="145"/>
      <c r="CE17" s="145"/>
      <c r="CF17" s="145"/>
      <c r="CG17" s="145"/>
      <c r="CH17" s="145"/>
      <c r="CI17" s="145"/>
      <c r="CJ17" s="146"/>
      <c r="CK17" s="144" t="s">
        <v>78</v>
      </c>
      <c r="CL17" s="145"/>
      <c r="CM17" s="145"/>
      <c r="CN17" s="145"/>
      <c r="CO17" s="145"/>
      <c r="CP17" s="145"/>
      <c r="CQ17" s="145"/>
      <c r="CR17" s="145"/>
      <c r="CS17" s="145"/>
      <c r="CT17" s="145"/>
      <c r="CU17" s="145"/>
      <c r="CV17" s="145"/>
      <c r="CW17" s="145"/>
      <c r="CX17" s="145"/>
      <c r="CY17" s="146"/>
      <c r="CZ17" s="159" t="s">
        <v>75</v>
      </c>
      <c r="DA17" s="151"/>
      <c r="DB17" s="151"/>
      <c r="DC17" s="151"/>
      <c r="DD17" s="151"/>
      <c r="DE17" s="151" t="s">
        <v>76</v>
      </c>
      <c r="DF17" s="151"/>
      <c r="DG17" s="151"/>
      <c r="DH17" s="151"/>
      <c r="DI17" s="151"/>
      <c r="DJ17" s="159" t="s">
        <v>75</v>
      </c>
      <c r="DK17" s="151"/>
      <c r="DL17" s="151"/>
      <c r="DM17" s="151"/>
      <c r="DN17" s="151"/>
      <c r="DO17" s="151" t="s">
        <v>76</v>
      </c>
      <c r="DP17" s="151"/>
      <c r="DQ17" s="151"/>
      <c r="DR17" s="151"/>
      <c r="DS17" s="151"/>
    </row>
    <row r="18" spans="1:123" ht="15">
      <c r="A18" s="156"/>
      <c r="B18" s="157"/>
      <c r="C18" s="158"/>
      <c r="D18" s="156"/>
      <c r="E18" s="157"/>
      <c r="F18" s="157"/>
      <c r="G18" s="157"/>
      <c r="H18" s="157"/>
      <c r="I18" s="157"/>
      <c r="J18" s="157"/>
      <c r="K18" s="157"/>
      <c r="L18" s="157"/>
      <c r="M18" s="157"/>
      <c r="N18" s="157"/>
      <c r="O18" s="157"/>
      <c r="P18" s="157"/>
      <c r="Q18" s="157"/>
      <c r="R18" s="158"/>
      <c r="S18" s="152"/>
      <c r="T18" s="151"/>
      <c r="U18" s="151"/>
      <c r="V18" s="151"/>
      <c r="W18" s="151"/>
      <c r="X18" s="152"/>
      <c r="Y18" s="151"/>
      <c r="Z18" s="151"/>
      <c r="AA18" s="151"/>
      <c r="AB18" s="151"/>
      <c r="AC18" s="151"/>
      <c r="AD18" s="151"/>
      <c r="AE18" s="151"/>
      <c r="AF18" s="151"/>
      <c r="AG18" s="151"/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47" t="s">
        <v>79</v>
      </c>
      <c r="AS18" s="148"/>
      <c r="AT18" s="148"/>
      <c r="AU18" s="148"/>
      <c r="AV18" s="148"/>
      <c r="AW18" s="148"/>
      <c r="AX18" s="148"/>
      <c r="AY18" s="148"/>
      <c r="AZ18" s="148"/>
      <c r="BA18" s="148"/>
      <c r="BB18" s="148"/>
      <c r="BC18" s="148"/>
      <c r="BD18" s="148"/>
      <c r="BE18" s="148"/>
      <c r="BF18" s="149"/>
      <c r="BG18" s="147" t="s">
        <v>80</v>
      </c>
      <c r="BH18" s="148"/>
      <c r="BI18" s="148"/>
      <c r="BJ18" s="148"/>
      <c r="BK18" s="148"/>
      <c r="BL18" s="148"/>
      <c r="BM18" s="148"/>
      <c r="BN18" s="148"/>
      <c r="BO18" s="148"/>
      <c r="BP18" s="148"/>
      <c r="BQ18" s="148"/>
      <c r="BR18" s="148"/>
      <c r="BS18" s="148"/>
      <c r="BT18" s="148"/>
      <c r="BU18" s="149"/>
      <c r="BV18" s="147" t="s">
        <v>79</v>
      </c>
      <c r="BW18" s="148"/>
      <c r="BX18" s="148"/>
      <c r="BY18" s="148"/>
      <c r="BZ18" s="148"/>
      <c r="CA18" s="148"/>
      <c r="CB18" s="148"/>
      <c r="CC18" s="148"/>
      <c r="CD18" s="148"/>
      <c r="CE18" s="148"/>
      <c r="CF18" s="148"/>
      <c r="CG18" s="148"/>
      <c r="CH18" s="148"/>
      <c r="CI18" s="148"/>
      <c r="CJ18" s="149"/>
      <c r="CK18" s="147" t="s">
        <v>80</v>
      </c>
      <c r="CL18" s="148"/>
      <c r="CM18" s="148"/>
      <c r="CN18" s="148"/>
      <c r="CO18" s="148"/>
      <c r="CP18" s="148"/>
      <c r="CQ18" s="148"/>
      <c r="CR18" s="148"/>
      <c r="CS18" s="148"/>
      <c r="CT18" s="148"/>
      <c r="CU18" s="148"/>
      <c r="CV18" s="148"/>
      <c r="CW18" s="148"/>
      <c r="CX18" s="148"/>
      <c r="CY18" s="149"/>
      <c r="CZ18" s="151"/>
      <c r="DA18" s="151"/>
      <c r="DB18" s="151"/>
      <c r="DC18" s="151"/>
      <c r="DD18" s="151"/>
      <c r="DE18" s="151"/>
      <c r="DF18" s="151"/>
      <c r="DG18" s="151"/>
      <c r="DH18" s="151"/>
      <c r="DI18" s="151"/>
      <c r="DJ18" s="151"/>
      <c r="DK18" s="151"/>
      <c r="DL18" s="151"/>
      <c r="DM18" s="151"/>
      <c r="DN18" s="151"/>
      <c r="DO18" s="151"/>
      <c r="DP18" s="151"/>
      <c r="DQ18" s="151"/>
      <c r="DR18" s="151"/>
      <c r="DS18" s="151"/>
    </row>
    <row r="19" spans="1:123" ht="15">
      <c r="A19" s="156"/>
      <c r="B19" s="157"/>
      <c r="C19" s="158"/>
      <c r="D19" s="156"/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158"/>
      <c r="S19" s="152"/>
      <c r="T19" s="151"/>
      <c r="U19" s="151"/>
      <c r="V19" s="151"/>
      <c r="W19" s="151"/>
      <c r="X19" s="152"/>
      <c r="Y19" s="151"/>
      <c r="Z19" s="151"/>
      <c r="AA19" s="151"/>
      <c r="AB19" s="151"/>
      <c r="AC19" s="151"/>
      <c r="AD19" s="151"/>
      <c r="AE19" s="151"/>
      <c r="AF19" s="151"/>
      <c r="AG19" s="151"/>
      <c r="AH19" s="151"/>
      <c r="AI19" s="151"/>
      <c r="AJ19" s="151"/>
      <c r="AK19" s="151"/>
      <c r="AL19" s="151"/>
      <c r="AM19" s="151"/>
      <c r="AN19" s="151"/>
      <c r="AO19" s="151"/>
      <c r="AP19" s="151"/>
      <c r="AQ19" s="151"/>
      <c r="AR19" s="147" t="s">
        <v>81</v>
      </c>
      <c r="AS19" s="148"/>
      <c r="AT19" s="148"/>
      <c r="AU19" s="148"/>
      <c r="AV19" s="148"/>
      <c r="AW19" s="148"/>
      <c r="AX19" s="148"/>
      <c r="AY19" s="148"/>
      <c r="AZ19" s="148"/>
      <c r="BA19" s="148"/>
      <c r="BB19" s="148"/>
      <c r="BC19" s="148"/>
      <c r="BD19" s="148"/>
      <c r="BE19" s="148"/>
      <c r="BF19" s="149"/>
      <c r="BG19" s="147"/>
      <c r="BH19" s="148"/>
      <c r="BI19" s="148"/>
      <c r="BJ19" s="148"/>
      <c r="BK19" s="148"/>
      <c r="BL19" s="148"/>
      <c r="BM19" s="148"/>
      <c r="BN19" s="148"/>
      <c r="BO19" s="148"/>
      <c r="BP19" s="148"/>
      <c r="BQ19" s="148"/>
      <c r="BR19" s="148"/>
      <c r="BS19" s="148"/>
      <c r="BT19" s="148"/>
      <c r="BU19" s="149"/>
      <c r="BV19" s="147" t="s">
        <v>81</v>
      </c>
      <c r="BW19" s="148"/>
      <c r="BX19" s="148"/>
      <c r="BY19" s="148"/>
      <c r="BZ19" s="148"/>
      <c r="CA19" s="148"/>
      <c r="CB19" s="148"/>
      <c r="CC19" s="148"/>
      <c r="CD19" s="148"/>
      <c r="CE19" s="148"/>
      <c r="CF19" s="148"/>
      <c r="CG19" s="148"/>
      <c r="CH19" s="148"/>
      <c r="CI19" s="148"/>
      <c r="CJ19" s="149"/>
      <c r="CK19" s="147"/>
      <c r="CL19" s="148"/>
      <c r="CM19" s="148"/>
      <c r="CN19" s="148"/>
      <c r="CO19" s="148"/>
      <c r="CP19" s="148"/>
      <c r="CQ19" s="148"/>
      <c r="CR19" s="148"/>
      <c r="CS19" s="148"/>
      <c r="CT19" s="148"/>
      <c r="CU19" s="148"/>
      <c r="CV19" s="148"/>
      <c r="CW19" s="148"/>
      <c r="CX19" s="148"/>
      <c r="CY19" s="149"/>
      <c r="CZ19" s="151"/>
      <c r="DA19" s="151"/>
      <c r="DB19" s="151"/>
      <c r="DC19" s="151"/>
      <c r="DD19" s="151"/>
      <c r="DE19" s="151"/>
      <c r="DF19" s="151"/>
      <c r="DG19" s="151"/>
      <c r="DH19" s="151"/>
      <c r="DI19" s="151"/>
      <c r="DJ19" s="151"/>
      <c r="DK19" s="151"/>
      <c r="DL19" s="151"/>
      <c r="DM19" s="151"/>
      <c r="DN19" s="151"/>
      <c r="DO19" s="151"/>
      <c r="DP19" s="151"/>
      <c r="DQ19" s="151"/>
      <c r="DR19" s="151"/>
      <c r="DS19" s="151"/>
    </row>
    <row r="20" spans="1:123" ht="15">
      <c r="A20" s="156"/>
      <c r="B20" s="157"/>
      <c r="C20" s="158"/>
      <c r="D20" s="156"/>
      <c r="E20" s="157"/>
      <c r="F20" s="157"/>
      <c r="G20" s="157"/>
      <c r="H20" s="157"/>
      <c r="I20" s="157"/>
      <c r="J20" s="157"/>
      <c r="K20" s="157"/>
      <c r="L20" s="157"/>
      <c r="M20" s="157"/>
      <c r="N20" s="157"/>
      <c r="O20" s="157"/>
      <c r="P20" s="157"/>
      <c r="Q20" s="157"/>
      <c r="R20" s="158"/>
      <c r="S20" s="152"/>
      <c r="T20" s="151"/>
      <c r="U20" s="151"/>
      <c r="V20" s="151"/>
      <c r="W20" s="151"/>
      <c r="X20" s="152"/>
      <c r="Y20" s="151"/>
      <c r="Z20" s="151"/>
      <c r="AA20" s="151"/>
      <c r="AB20" s="151"/>
      <c r="AC20" s="151"/>
      <c r="AD20" s="151"/>
      <c r="AE20" s="151"/>
      <c r="AF20" s="151"/>
      <c r="AG20" s="151"/>
      <c r="AH20" s="151"/>
      <c r="AI20" s="151"/>
      <c r="AJ20" s="151"/>
      <c r="AK20" s="151"/>
      <c r="AL20" s="151"/>
      <c r="AM20" s="151"/>
      <c r="AN20" s="151"/>
      <c r="AO20" s="151"/>
      <c r="AP20" s="151"/>
      <c r="AQ20" s="151"/>
      <c r="AR20" s="153" t="s">
        <v>20</v>
      </c>
      <c r="AS20" s="154"/>
      <c r="AT20" s="154"/>
      <c r="AU20" s="154"/>
      <c r="AV20" s="154"/>
      <c r="AW20" s="154"/>
      <c r="AX20" s="154"/>
      <c r="AY20" s="154"/>
      <c r="AZ20" s="154"/>
      <c r="BA20" s="154"/>
      <c r="BB20" s="154"/>
      <c r="BC20" s="154"/>
      <c r="BD20" s="154"/>
      <c r="BE20" s="154"/>
      <c r="BF20" s="155"/>
      <c r="BG20" s="153"/>
      <c r="BH20" s="154"/>
      <c r="BI20" s="154"/>
      <c r="BJ20" s="154"/>
      <c r="BK20" s="154"/>
      <c r="BL20" s="154"/>
      <c r="BM20" s="154"/>
      <c r="BN20" s="154"/>
      <c r="BO20" s="154"/>
      <c r="BP20" s="154"/>
      <c r="BQ20" s="154"/>
      <c r="BR20" s="154"/>
      <c r="BS20" s="154"/>
      <c r="BT20" s="154"/>
      <c r="BU20" s="155"/>
      <c r="BV20" s="153" t="s">
        <v>20</v>
      </c>
      <c r="BW20" s="154"/>
      <c r="BX20" s="154"/>
      <c r="BY20" s="154"/>
      <c r="BZ20" s="154"/>
      <c r="CA20" s="154"/>
      <c r="CB20" s="154"/>
      <c r="CC20" s="154"/>
      <c r="CD20" s="154"/>
      <c r="CE20" s="154"/>
      <c r="CF20" s="154"/>
      <c r="CG20" s="154"/>
      <c r="CH20" s="154"/>
      <c r="CI20" s="154"/>
      <c r="CJ20" s="155"/>
      <c r="CK20" s="153"/>
      <c r="CL20" s="154"/>
      <c r="CM20" s="154"/>
      <c r="CN20" s="154"/>
      <c r="CO20" s="154"/>
      <c r="CP20" s="154"/>
      <c r="CQ20" s="154"/>
      <c r="CR20" s="154"/>
      <c r="CS20" s="154"/>
      <c r="CT20" s="154"/>
      <c r="CU20" s="154"/>
      <c r="CV20" s="154"/>
      <c r="CW20" s="154"/>
      <c r="CX20" s="154"/>
      <c r="CY20" s="155"/>
      <c r="CZ20" s="151"/>
      <c r="DA20" s="151"/>
      <c r="DB20" s="151"/>
      <c r="DC20" s="151"/>
      <c r="DD20" s="151"/>
      <c r="DE20" s="151"/>
      <c r="DF20" s="151"/>
      <c r="DG20" s="151"/>
      <c r="DH20" s="151"/>
      <c r="DI20" s="151"/>
      <c r="DJ20" s="151"/>
      <c r="DK20" s="151"/>
      <c r="DL20" s="151"/>
      <c r="DM20" s="151"/>
      <c r="DN20" s="151"/>
      <c r="DO20" s="151"/>
      <c r="DP20" s="151"/>
      <c r="DQ20" s="151"/>
      <c r="DR20" s="151"/>
      <c r="DS20" s="151"/>
    </row>
    <row r="21" spans="1:123" ht="15">
      <c r="A21" s="156"/>
      <c r="B21" s="157"/>
      <c r="C21" s="158"/>
      <c r="D21" s="156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8"/>
      <c r="S21" s="152"/>
      <c r="T21" s="151"/>
      <c r="U21" s="151"/>
      <c r="V21" s="151"/>
      <c r="W21" s="151"/>
      <c r="X21" s="152"/>
      <c r="Y21" s="151"/>
      <c r="Z21" s="151"/>
      <c r="AA21" s="151"/>
      <c r="AB21" s="151"/>
      <c r="AC21" s="151"/>
      <c r="AD21" s="151"/>
      <c r="AE21" s="151"/>
      <c r="AF21" s="151"/>
      <c r="AG21" s="151"/>
      <c r="AH21" s="151"/>
      <c r="AI21" s="151"/>
      <c r="AJ21" s="151"/>
      <c r="AK21" s="151"/>
      <c r="AL21" s="151"/>
      <c r="AM21" s="151"/>
      <c r="AN21" s="151"/>
      <c r="AO21" s="151"/>
      <c r="AP21" s="151"/>
      <c r="AQ21" s="151"/>
      <c r="AR21" s="150" t="s">
        <v>82</v>
      </c>
      <c r="AS21" s="151"/>
      <c r="AT21" s="151"/>
      <c r="AU21" s="151"/>
      <c r="AV21" s="151"/>
      <c r="AW21" s="159" t="s">
        <v>183</v>
      </c>
      <c r="AX21" s="151"/>
      <c r="AY21" s="151"/>
      <c r="AZ21" s="151"/>
      <c r="BA21" s="151"/>
      <c r="BB21" s="159" t="s">
        <v>83</v>
      </c>
      <c r="BC21" s="151"/>
      <c r="BD21" s="151"/>
      <c r="BE21" s="151"/>
      <c r="BF21" s="151"/>
      <c r="BG21" s="159" t="s">
        <v>82</v>
      </c>
      <c r="BH21" s="151"/>
      <c r="BI21" s="151"/>
      <c r="BJ21" s="151"/>
      <c r="BK21" s="151"/>
      <c r="BL21" s="159" t="s">
        <v>183</v>
      </c>
      <c r="BM21" s="151"/>
      <c r="BN21" s="151"/>
      <c r="BO21" s="151"/>
      <c r="BP21" s="151"/>
      <c r="BQ21" s="159" t="s">
        <v>83</v>
      </c>
      <c r="BR21" s="151"/>
      <c r="BS21" s="151"/>
      <c r="BT21" s="151"/>
      <c r="BU21" s="151"/>
      <c r="BV21" s="159" t="s">
        <v>82</v>
      </c>
      <c r="BW21" s="151"/>
      <c r="BX21" s="151"/>
      <c r="BY21" s="151"/>
      <c r="BZ21" s="151"/>
      <c r="CA21" s="159" t="s">
        <v>183</v>
      </c>
      <c r="CB21" s="151"/>
      <c r="CC21" s="151"/>
      <c r="CD21" s="151"/>
      <c r="CE21" s="151"/>
      <c r="CF21" s="159" t="s">
        <v>83</v>
      </c>
      <c r="CG21" s="151"/>
      <c r="CH21" s="151"/>
      <c r="CI21" s="151"/>
      <c r="CJ21" s="151"/>
      <c r="CK21" s="159" t="s">
        <v>82</v>
      </c>
      <c r="CL21" s="151"/>
      <c r="CM21" s="151"/>
      <c r="CN21" s="151"/>
      <c r="CO21" s="151"/>
      <c r="CP21" s="159" t="s">
        <v>183</v>
      </c>
      <c r="CQ21" s="151"/>
      <c r="CR21" s="151"/>
      <c r="CS21" s="151"/>
      <c r="CT21" s="151"/>
      <c r="CU21" s="159" t="s">
        <v>83</v>
      </c>
      <c r="CV21" s="151"/>
      <c r="CW21" s="151"/>
      <c r="CX21" s="151"/>
      <c r="CY21" s="151"/>
      <c r="CZ21" s="151"/>
      <c r="DA21" s="151"/>
      <c r="DB21" s="151"/>
      <c r="DC21" s="151"/>
      <c r="DD21" s="151"/>
      <c r="DE21" s="151"/>
      <c r="DF21" s="151"/>
      <c r="DG21" s="151"/>
      <c r="DH21" s="151"/>
      <c r="DI21" s="151"/>
      <c r="DJ21" s="151"/>
      <c r="DK21" s="151"/>
      <c r="DL21" s="151"/>
      <c r="DM21" s="151"/>
      <c r="DN21" s="151"/>
      <c r="DO21" s="151"/>
      <c r="DP21" s="151"/>
      <c r="DQ21" s="151"/>
      <c r="DR21" s="151"/>
      <c r="DS21" s="151"/>
    </row>
    <row r="22" spans="1:123" ht="15">
      <c r="A22" s="156"/>
      <c r="B22" s="157"/>
      <c r="C22" s="158"/>
      <c r="D22" s="156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158"/>
      <c r="S22" s="152"/>
      <c r="T22" s="151"/>
      <c r="U22" s="151"/>
      <c r="V22" s="151"/>
      <c r="W22" s="151"/>
      <c r="X22" s="152"/>
      <c r="Y22" s="151"/>
      <c r="Z22" s="151"/>
      <c r="AA22" s="151"/>
      <c r="AB22" s="151"/>
      <c r="AC22" s="151"/>
      <c r="AD22" s="151"/>
      <c r="AE22" s="151"/>
      <c r="AF22" s="151"/>
      <c r="AG22" s="151"/>
      <c r="AH22" s="151"/>
      <c r="AI22" s="151"/>
      <c r="AJ22" s="151"/>
      <c r="AK22" s="151"/>
      <c r="AL22" s="151"/>
      <c r="AM22" s="151"/>
      <c r="AN22" s="151"/>
      <c r="AO22" s="151"/>
      <c r="AP22" s="151"/>
      <c r="AQ22" s="151"/>
      <c r="AR22" s="152"/>
      <c r="AS22" s="151"/>
      <c r="AT22" s="151"/>
      <c r="AU22" s="151"/>
      <c r="AV22" s="151"/>
      <c r="AW22" s="151"/>
      <c r="AX22" s="151"/>
      <c r="AY22" s="151"/>
      <c r="AZ22" s="151"/>
      <c r="BA22" s="151"/>
      <c r="BB22" s="151"/>
      <c r="BC22" s="151"/>
      <c r="BD22" s="151"/>
      <c r="BE22" s="151"/>
      <c r="BF22" s="151"/>
      <c r="BG22" s="151"/>
      <c r="BH22" s="151"/>
      <c r="BI22" s="151"/>
      <c r="BJ22" s="151"/>
      <c r="BK22" s="151"/>
      <c r="BL22" s="151"/>
      <c r="BM22" s="151"/>
      <c r="BN22" s="151"/>
      <c r="BO22" s="151"/>
      <c r="BP22" s="151"/>
      <c r="BQ22" s="151"/>
      <c r="BR22" s="151"/>
      <c r="BS22" s="151"/>
      <c r="BT22" s="151"/>
      <c r="BU22" s="151"/>
      <c r="BV22" s="151"/>
      <c r="BW22" s="151"/>
      <c r="BX22" s="151"/>
      <c r="BY22" s="151"/>
      <c r="BZ22" s="151"/>
      <c r="CA22" s="151"/>
      <c r="CB22" s="151"/>
      <c r="CC22" s="151"/>
      <c r="CD22" s="151"/>
      <c r="CE22" s="151"/>
      <c r="CF22" s="151"/>
      <c r="CG22" s="151"/>
      <c r="CH22" s="151"/>
      <c r="CI22" s="151"/>
      <c r="CJ22" s="151"/>
      <c r="CK22" s="151"/>
      <c r="CL22" s="151"/>
      <c r="CM22" s="151"/>
      <c r="CN22" s="151"/>
      <c r="CO22" s="151"/>
      <c r="CP22" s="151"/>
      <c r="CQ22" s="151"/>
      <c r="CR22" s="151"/>
      <c r="CS22" s="151"/>
      <c r="CT22" s="151"/>
      <c r="CU22" s="151"/>
      <c r="CV22" s="151"/>
      <c r="CW22" s="151"/>
      <c r="CX22" s="151"/>
      <c r="CY22" s="151"/>
      <c r="CZ22" s="151"/>
      <c r="DA22" s="151"/>
      <c r="DB22" s="151"/>
      <c r="DC22" s="151"/>
      <c r="DD22" s="151"/>
      <c r="DE22" s="151"/>
      <c r="DF22" s="151"/>
      <c r="DG22" s="151"/>
      <c r="DH22" s="151"/>
      <c r="DI22" s="151"/>
      <c r="DJ22" s="151"/>
      <c r="DK22" s="151"/>
      <c r="DL22" s="151"/>
      <c r="DM22" s="151"/>
      <c r="DN22" s="151"/>
      <c r="DO22" s="151"/>
      <c r="DP22" s="151"/>
      <c r="DQ22" s="151"/>
      <c r="DR22" s="151"/>
      <c r="DS22" s="151"/>
    </row>
    <row r="23" spans="1:123" ht="15">
      <c r="A23" s="156"/>
      <c r="B23" s="157"/>
      <c r="C23" s="158"/>
      <c r="D23" s="156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8"/>
      <c r="S23" s="152"/>
      <c r="T23" s="151"/>
      <c r="U23" s="151"/>
      <c r="V23" s="151"/>
      <c r="W23" s="151"/>
      <c r="X23" s="152"/>
      <c r="Y23" s="151"/>
      <c r="Z23" s="151"/>
      <c r="AA23" s="151"/>
      <c r="AB23" s="151"/>
      <c r="AC23" s="151"/>
      <c r="AD23" s="151"/>
      <c r="AE23" s="151"/>
      <c r="AF23" s="151"/>
      <c r="AG23" s="151"/>
      <c r="AH23" s="151"/>
      <c r="AI23" s="151"/>
      <c r="AJ23" s="151"/>
      <c r="AK23" s="151"/>
      <c r="AL23" s="151"/>
      <c r="AM23" s="151"/>
      <c r="AN23" s="151"/>
      <c r="AO23" s="151"/>
      <c r="AP23" s="151"/>
      <c r="AQ23" s="151"/>
      <c r="AR23" s="152"/>
      <c r="AS23" s="151"/>
      <c r="AT23" s="151"/>
      <c r="AU23" s="151"/>
      <c r="AV23" s="151"/>
      <c r="AW23" s="151"/>
      <c r="AX23" s="151"/>
      <c r="AY23" s="151"/>
      <c r="AZ23" s="151"/>
      <c r="BA23" s="151"/>
      <c r="BB23" s="151"/>
      <c r="BC23" s="151"/>
      <c r="BD23" s="151"/>
      <c r="BE23" s="151"/>
      <c r="BF23" s="151"/>
      <c r="BG23" s="151"/>
      <c r="BH23" s="151"/>
      <c r="BI23" s="151"/>
      <c r="BJ23" s="151"/>
      <c r="BK23" s="151"/>
      <c r="BL23" s="151"/>
      <c r="BM23" s="151"/>
      <c r="BN23" s="151"/>
      <c r="BO23" s="151"/>
      <c r="BP23" s="151"/>
      <c r="BQ23" s="151"/>
      <c r="BR23" s="151"/>
      <c r="BS23" s="151"/>
      <c r="BT23" s="151"/>
      <c r="BU23" s="151"/>
      <c r="BV23" s="151"/>
      <c r="BW23" s="151"/>
      <c r="BX23" s="151"/>
      <c r="BY23" s="151"/>
      <c r="BZ23" s="151"/>
      <c r="CA23" s="151"/>
      <c r="CB23" s="151"/>
      <c r="CC23" s="151"/>
      <c r="CD23" s="151"/>
      <c r="CE23" s="151"/>
      <c r="CF23" s="151"/>
      <c r="CG23" s="151"/>
      <c r="CH23" s="151"/>
      <c r="CI23" s="151"/>
      <c r="CJ23" s="151"/>
      <c r="CK23" s="151"/>
      <c r="CL23" s="151"/>
      <c r="CM23" s="151"/>
      <c r="CN23" s="151"/>
      <c r="CO23" s="151"/>
      <c r="CP23" s="151"/>
      <c r="CQ23" s="151"/>
      <c r="CR23" s="151"/>
      <c r="CS23" s="151"/>
      <c r="CT23" s="151"/>
      <c r="CU23" s="151"/>
      <c r="CV23" s="151"/>
      <c r="CW23" s="151"/>
      <c r="CX23" s="151"/>
      <c r="CY23" s="151"/>
      <c r="CZ23" s="151"/>
      <c r="DA23" s="151"/>
      <c r="DB23" s="151"/>
      <c r="DC23" s="151"/>
      <c r="DD23" s="151"/>
      <c r="DE23" s="151"/>
      <c r="DF23" s="151"/>
      <c r="DG23" s="151"/>
      <c r="DH23" s="151"/>
      <c r="DI23" s="151"/>
      <c r="DJ23" s="151"/>
      <c r="DK23" s="151"/>
      <c r="DL23" s="151"/>
      <c r="DM23" s="151"/>
      <c r="DN23" s="151"/>
      <c r="DO23" s="151"/>
      <c r="DP23" s="151"/>
      <c r="DQ23" s="151"/>
      <c r="DR23" s="151"/>
      <c r="DS23" s="151"/>
    </row>
    <row r="24" spans="1:123" ht="15">
      <c r="A24" s="156"/>
      <c r="B24" s="157"/>
      <c r="C24" s="158"/>
      <c r="D24" s="156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8"/>
      <c r="S24" s="152"/>
      <c r="T24" s="151"/>
      <c r="U24" s="151"/>
      <c r="V24" s="151"/>
      <c r="W24" s="151"/>
      <c r="X24" s="152"/>
      <c r="Y24" s="151"/>
      <c r="Z24" s="151"/>
      <c r="AA24" s="151"/>
      <c r="AB24" s="151"/>
      <c r="AC24" s="151"/>
      <c r="AD24" s="151"/>
      <c r="AE24" s="151"/>
      <c r="AF24" s="151"/>
      <c r="AG24" s="151"/>
      <c r="AH24" s="151"/>
      <c r="AI24" s="151"/>
      <c r="AJ24" s="151"/>
      <c r="AK24" s="151"/>
      <c r="AL24" s="151"/>
      <c r="AM24" s="151"/>
      <c r="AN24" s="151"/>
      <c r="AO24" s="151"/>
      <c r="AP24" s="151"/>
      <c r="AQ24" s="151"/>
      <c r="AR24" s="152"/>
      <c r="AS24" s="151"/>
      <c r="AT24" s="151"/>
      <c r="AU24" s="151"/>
      <c r="AV24" s="151"/>
      <c r="AW24" s="151"/>
      <c r="AX24" s="151"/>
      <c r="AY24" s="151"/>
      <c r="AZ24" s="151"/>
      <c r="BA24" s="151"/>
      <c r="BB24" s="151"/>
      <c r="BC24" s="151"/>
      <c r="BD24" s="151"/>
      <c r="BE24" s="151"/>
      <c r="BF24" s="151"/>
      <c r="BG24" s="151"/>
      <c r="BH24" s="151"/>
      <c r="BI24" s="151"/>
      <c r="BJ24" s="151"/>
      <c r="BK24" s="151"/>
      <c r="BL24" s="151"/>
      <c r="BM24" s="151"/>
      <c r="BN24" s="151"/>
      <c r="BO24" s="151"/>
      <c r="BP24" s="151"/>
      <c r="BQ24" s="151"/>
      <c r="BR24" s="151"/>
      <c r="BS24" s="151"/>
      <c r="BT24" s="151"/>
      <c r="BU24" s="151"/>
      <c r="BV24" s="151"/>
      <c r="BW24" s="151"/>
      <c r="BX24" s="151"/>
      <c r="BY24" s="151"/>
      <c r="BZ24" s="151"/>
      <c r="CA24" s="151"/>
      <c r="CB24" s="151"/>
      <c r="CC24" s="151"/>
      <c r="CD24" s="151"/>
      <c r="CE24" s="151"/>
      <c r="CF24" s="151"/>
      <c r="CG24" s="151"/>
      <c r="CH24" s="151"/>
      <c r="CI24" s="151"/>
      <c r="CJ24" s="151"/>
      <c r="CK24" s="151"/>
      <c r="CL24" s="151"/>
      <c r="CM24" s="151"/>
      <c r="CN24" s="151"/>
      <c r="CO24" s="151"/>
      <c r="CP24" s="151"/>
      <c r="CQ24" s="151"/>
      <c r="CR24" s="151"/>
      <c r="CS24" s="151"/>
      <c r="CT24" s="151"/>
      <c r="CU24" s="151"/>
      <c r="CV24" s="151"/>
      <c r="CW24" s="151"/>
      <c r="CX24" s="151"/>
      <c r="CY24" s="151"/>
      <c r="CZ24" s="151"/>
      <c r="DA24" s="151"/>
      <c r="DB24" s="151"/>
      <c r="DC24" s="151"/>
      <c r="DD24" s="151"/>
      <c r="DE24" s="151"/>
      <c r="DF24" s="151"/>
      <c r="DG24" s="151"/>
      <c r="DH24" s="151"/>
      <c r="DI24" s="151"/>
      <c r="DJ24" s="151"/>
      <c r="DK24" s="151"/>
      <c r="DL24" s="151"/>
      <c r="DM24" s="151"/>
      <c r="DN24" s="151"/>
      <c r="DO24" s="151"/>
      <c r="DP24" s="151"/>
      <c r="DQ24" s="151"/>
      <c r="DR24" s="151"/>
      <c r="DS24" s="151"/>
    </row>
    <row r="25" spans="1:123" ht="15">
      <c r="A25" s="156"/>
      <c r="B25" s="157"/>
      <c r="C25" s="158"/>
      <c r="D25" s="156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8"/>
      <c r="S25" s="152"/>
      <c r="T25" s="151"/>
      <c r="U25" s="151"/>
      <c r="V25" s="151"/>
      <c r="W25" s="151"/>
      <c r="X25" s="152"/>
      <c r="Y25" s="151"/>
      <c r="Z25" s="151"/>
      <c r="AA25" s="151"/>
      <c r="AB25" s="151"/>
      <c r="AC25" s="151"/>
      <c r="AD25" s="151"/>
      <c r="AE25" s="151"/>
      <c r="AF25" s="151"/>
      <c r="AG25" s="151"/>
      <c r="AH25" s="151"/>
      <c r="AI25" s="151"/>
      <c r="AJ25" s="151"/>
      <c r="AK25" s="151"/>
      <c r="AL25" s="151"/>
      <c r="AM25" s="151"/>
      <c r="AN25" s="151"/>
      <c r="AO25" s="151"/>
      <c r="AP25" s="151"/>
      <c r="AQ25" s="151"/>
      <c r="AR25" s="152"/>
      <c r="AS25" s="151"/>
      <c r="AT25" s="151"/>
      <c r="AU25" s="151"/>
      <c r="AV25" s="151"/>
      <c r="AW25" s="151"/>
      <c r="AX25" s="151"/>
      <c r="AY25" s="151"/>
      <c r="AZ25" s="151"/>
      <c r="BA25" s="151"/>
      <c r="BB25" s="151"/>
      <c r="BC25" s="151"/>
      <c r="BD25" s="151"/>
      <c r="BE25" s="151"/>
      <c r="BF25" s="151"/>
      <c r="BG25" s="151"/>
      <c r="BH25" s="151"/>
      <c r="BI25" s="151"/>
      <c r="BJ25" s="151"/>
      <c r="BK25" s="151"/>
      <c r="BL25" s="151"/>
      <c r="BM25" s="151"/>
      <c r="BN25" s="151"/>
      <c r="BO25" s="151"/>
      <c r="BP25" s="151"/>
      <c r="BQ25" s="151"/>
      <c r="BR25" s="151"/>
      <c r="BS25" s="151"/>
      <c r="BT25" s="151"/>
      <c r="BU25" s="151"/>
      <c r="BV25" s="151"/>
      <c r="BW25" s="151"/>
      <c r="BX25" s="151"/>
      <c r="BY25" s="151"/>
      <c r="BZ25" s="151"/>
      <c r="CA25" s="151"/>
      <c r="CB25" s="151"/>
      <c r="CC25" s="151"/>
      <c r="CD25" s="151"/>
      <c r="CE25" s="151"/>
      <c r="CF25" s="151"/>
      <c r="CG25" s="151"/>
      <c r="CH25" s="151"/>
      <c r="CI25" s="151"/>
      <c r="CJ25" s="151"/>
      <c r="CK25" s="151"/>
      <c r="CL25" s="151"/>
      <c r="CM25" s="151"/>
      <c r="CN25" s="151"/>
      <c r="CO25" s="151"/>
      <c r="CP25" s="151"/>
      <c r="CQ25" s="151"/>
      <c r="CR25" s="151"/>
      <c r="CS25" s="151"/>
      <c r="CT25" s="151"/>
      <c r="CU25" s="151"/>
      <c r="CV25" s="151"/>
      <c r="CW25" s="151"/>
      <c r="CX25" s="151"/>
      <c r="CY25" s="151"/>
      <c r="CZ25" s="151"/>
      <c r="DA25" s="151"/>
      <c r="DB25" s="151"/>
      <c r="DC25" s="151"/>
      <c r="DD25" s="151"/>
      <c r="DE25" s="151"/>
      <c r="DF25" s="151"/>
      <c r="DG25" s="151"/>
      <c r="DH25" s="151"/>
      <c r="DI25" s="151"/>
      <c r="DJ25" s="151"/>
      <c r="DK25" s="151"/>
      <c r="DL25" s="151"/>
      <c r="DM25" s="151"/>
      <c r="DN25" s="151"/>
      <c r="DO25" s="151"/>
      <c r="DP25" s="151"/>
      <c r="DQ25" s="151"/>
      <c r="DR25" s="151"/>
      <c r="DS25" s="151"/>
    </row>
    <row r="26" spans="1:123" ht="15">
      <c r="A26" s="156"/>
      <c r="B26" s="157"/>
      <c r="C26" s="158"/>
      <c r="D26" s="156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8"/>
      <c r="S26" s="152"/>
      <c r="T26" s="151"/>
      <c r="U26" s="151"/>
      <c r="V26" s="151"/>
      <c r="W26" s="151"/>
      <c r="X26" s="152"/>
      <c r="Y26" s="151"/>
      <c r="Z26" s="151"/>
      <c r="AA26" s="151"/>
      <c r="AB26" s="151"/>
      <c r="AC26" s="151"/>
      <c r="AD26" s="151"/>
      <c r="AE26" s="151"/>
      <c r="AF26" s="151"/>
      <c r="AG26" s="151"/>
      <c r="AH26" s="151"/>
      <c r="AI26" s="151"/>
      <c r="AJ26" s="151"/>
      <c r="AK26" s="151"/>
      <c r="AL26" s="151"/>
      <c r="AM26" s="151"/>
      <c r="AN26" s="151"/>
      <c r="AO26" s="151"/>
      <c r="AP26" s="151"/>
      <c r="AQ26" s="151"/>
      <c r="AR26" s="152"/>
      <c r="AS26" s="151"/>
      <c r="AT26" s="151"/>
      <c r="AU26" s="151"/>
      <c r="AV26" s="151"/>
      <c r="AW26" s="151"/>
      <c r="AX26" s="151"/>
      <c r="AY26" s="151"/>
      <c r="AZ26" s="151"/>
      <c r="BA26" s="151"/>
      <c r="BB26" s="151"/>
      <c r="BC26" s="151"/>
      <c r="BD26" s="151"/>
      <c r="BE26" s="151"/>
      <c r="BF26" s="151"/>
      <c r="BG26" s="151"/>
      <c r="BH26" s="151"/>
      <c r="BI26" s="151"/>
      <c r="BJ26" s="151"/>
      <c r="BK26" s="151"/>
      <c r="BL26" s="151"/>
      <c r="BM26" s="151"/>
      <c r="BN26" s="151"/>
      <c r="BO26" s="151"/>
      <c r="BP26" s="151"/>
      <c r="BQ26" s="151"/>
      <c r="BR26" s="151"/>
      <c r="BS26" s="151"/>
      <c r="BT26" s="151"/>
      <c r="BU26" s="151"/>
      <c r="BV26" s="151"/>
      <c r="BW26" s="151"/>
      <c r="BX26" s="151"/>
      <c r="BY26" s="151"/>
      <c r="BZ26" s="151"/>
      <c r="CA26" s="151"/>
      <c r="CB26" s="151"/>
      <c r="CC26" s="151"/>
      <c r="CD26" s="151"/>
      <c r="CE26" s="151"/>
      <c r="CF26" s="151"/>
      <c r="CG26" s="151"/>
      <c r="CH26" s="151"/>
      <c r="CI26" s="151"/>
      <c r="CJ26" s="151"/>
      <c r="CK26" s="151"/>
      <c r="CL26" s="151"/>
      <c r="CM26" s="151"/>
      <c r="CN26" s="151"/>
      <c r="CO26" s="151"/>
      <c r="CP26" s="151"/>
      <c r="CQ26" s="151"/>
      <c r="CR26" s="151"/>
      <c r="CS26" s="151"/>
      <c r="CT26" s="151"/>
      <c r="CU26" s="151"/>
      <c r="CV26" s="151"/>
      <c r="CW26" s="151"/>
      <c r="CX26" s="151"/>
      <c r="CY26" s="151"/>
      <c r="CZ26" s="151"/>
      <c r="DA26" s="151"/>
      <c r="DB26" s="151"/>
      <c r="DC26" s="151"/>
      <c r="DD26" s="151"/>
      <c r="DE26" s="151"/>
      <c r="DF26" s="151"/>
      <c r="DG26" s="151"/>
      <c r="DH26" s="151"/>
      <c r="DI26" s="151"/>
      <c r="DJ26" s="151"/>
      <c r="DK26" s="151"/>
      <c r="DL26" s="151"/>
      <c r="DM26" s="151"/>
      <c r="DN26" s="151"/>
      <c r="DO26" s="151"/>
      <c r="DP26" s="151"/>
      <c r="DQ26" s="151"/>
      <c r="DR26" s="151"/>
      <c r="DS26" s="151"/>
    </row>
    <row r="27" spans="1:123" ht="15">
      <c r="A27" s="156"/>
      <c r="B27" s="157"/>
      <c r="C27" s="158"/>
      <c r="D27" s="156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8"/>
      <c r="S27" s="152"/>
      <c r="T27" s="151"/>
      <c r="U27" s="151"/>
      <c r="V27" s="151"/>
      <c r="W27" s="151"/>
      <c r="X27" s="152"/>
      <c r="Y27" s="151"/>
      <c r="Z27" s="151"/>
      <c r="AA27" s="151"/>
      <c r="AB27" s="151"/>
      <c r="AC27" s="151"/>
      <c r="AD27" s="151"/>
      <c r="AE27" s="151"/>
      <c r="AF27" s="151"/>
      <c r="AG27" s="151"/>
      <c r="AH27" s="151"/>
      <c r="AI27" s="151"/>
      <c r="AJ27" s="151"/>
      <c r="AK27" s="151"/>
      <c r="AL27" s="151"/>
      <c r="AM27" s="151"/>
      <c r="AN27" s="151"/>
      <c r="AO27" s="151"/>
      <c r="AP27" s="151"/>
      <c r="AQ27" s="151"/>
      <c r="AR27" s="152"/>
      <c r="AS27" s="151"/>
      <c r="AT27" s="151"/>
      <c r="AU27" s="151"/>
      <c r="AV27" s="151"/>
      <c r="AW27" s="151"/>
      <c r="AX27" s="151"/>
      <c r="AY27" s="151"/>
      <c r="AZ27" s="151"/>
      <c r="BA27" s="151"/>
      <c r="BB27" s="151"/>
      <c r="BC27" s="151"/>
      <c r="BD27" s="151"/>
      <c r="BE27" s="151"/>
      <c r="BF27" s="151"/>
      <c r="BG27" s="151"/>
      <c r="BH27" s="151"/>
      <c r="BI27" s="151"/>
      <c r="BJ27" s="151"/>
      <c r="BK27" s="151"/>
      <c r="BL27" s="151"/>
      <c r="BM27" s="151"/>
      <c r="BN27" s="151"/>
      <c r="BO27" s="151"/>
      <c r="BP27" s="151"/>
      <c r="BQ27" s="151"/>
      <c r="BR27" s="151"/>
      <c r="BS27" s="151"/>
      <c r="BT27" s="151"/>
      <c r="BU27" s="151"/>
      <c r="BV27" s="151"/>
      <c r="BW27" s="151"/>
      <c r="BX27" s="151"/>
      <c r="BY27" s="151"/>
      <c r="BZ27" s="151"/>
      <c r="CA27" s="151"/>
      <c r="CB27" s="151"/>
      <c r="CC27" s="151"/>
      <c r="CD27" s="151"/>
      <c r="CE27" s="151"/>
      <c r="CF27" s="151"/>
      <c r="CG27" s="151"/>
      <c r="CH27" s="151"/>
      <c r="CI27" s="151"/>
      <c r="CJ27" s="151"/>
      <c r="CK27" s="151"/>
      <c r="CL27" s="151"/>
      <c r="CM27" s="151"/>
      <c r="CN27" s="151"/>
      <c r="CO27" s="151"/>
      <c r="CP27" s="151"/>
      <c r="CQ27" s="151"/>
      <c r="CR27" s="151"/>
      <c r="CS27" s="151"/>
      <c r="CT27" s="151"/>
      <c r="CU27" s="151"/>
      <c r="CV27" s="151"/>
      <c r="CW27" s="151"/>
      <c r="CX27" s="151"/>
      <c r="CY27" s="151"/>
      <c r="CZ27" s="151"/>
      <c r="DA27" s="151"/>
      <c r="DB27" s="151"/>
      <c r="DC27" s="151"/>
      <c r="DD27" s="151"/>
      <c r="DE27" s="151"/>
      <c r="DF27" s="151"/>
      <c r="DG27" s="151"/>
      <c r="DH27" s="151"/>
      <c r="DI27" s="151"/>
      <c r="DJ27" s="151"/>
      <c r="DK27" s="151"/>
      <c r="DL27" s="151"/>
      <c r="DM27" s="151"/>
      <c r="DN27" s="151"/>
      <c r="DO27" s="151"/>
      <c r="DP27" s="151"/>
      <c r="DQ27" s="151"/>
      <c r="DR27" s="151"/>
      <c r="DS27" s="151"/>
    </row>
    <row r="28" spans="1:123" ht="15">
      <c r="A28" s="156"/>
      <c r="B28" s="157"/>
      <c r="C28" s="158"/>
      <c r="D28" s="156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8"/>
      <c r="S28" s="152"/>
      <c r="T28" s="151"/>
      <c r="U28" s="151"/>
      <c r="V28" s="151"/>
      <c r="W28" s="151"/>
      <c r="X28" s="152"/>
      <c r="Y28" s="151"/>
      <c r="Z28" s="151"/>
      <c r="AA28" s="151"/>
      <c r="AB28" s="151"/>
      <c r="AC28" s="151"/>
      <c r="AD28" s="151"/>
      <c r="AE28" s="151"/>
      <c r="AF28" s="151"/>
      <c r="AG28" s="151"/>
      <c r="AH28" s="151"/>
      <c r="AI28" s="151"/>
      <c r="AJ28" s="151"/>
      <c r="AK28" s="151"/>
      <c r="AL28" s="151"/>
      <c r="AM28" s="151"/>
      <c r="AN28" s="151"/>
      <c r="AO28" s="151"/>
      <c r="AP28" s="151"/>
      <c r="AQ28" s="151"/>
      <c r="AR28" s="152"/>
      <c r="AS28" s="151"/>
      <c r="AT28" s="151"/>
      <c r="AU28" s="151"/>
      <c r="AV28" s="151"/>
      <c r="AW28" s="151"/>
      <c r="AX28" s="151"/>
      <c r="AY28" s="151"/>
      <c r="AZ28" s="151"/>
      <c r="BA28" s="151"/>
      <c r="BB28" s="151"/>
      <c r="BC28" s="151"/>
      <c r="BD28" s="151"/>
      <c r="BE28" s="151"/>
      <c r="BF28" s="151"/>
      <c r="BG28" s="151"/>
      <c r="BH28" s="151"/>
      <c r="BI28" s="151"/>
      <c r="BJ28" s="151"/>
      <c r="BK28" s="151"/>
      <c r="BL28" s="151"/>
      <c r="BM28" s="151"/>
      <c r="BN28" s="151"/>
      <c r="BO28" s="151"/>
      <c r="BP28" s="151"/>
      <c r="BQ28" s="151"/>
      <c r="BR28" s="151"/>
      <c r="BS28" s="151"/>
      <c r="BT28" s="151"/>
      <c r="BU28" s="151"/>
      <c r="BV28" s="151"/>
      <c r="BW28" s="151"/>
      <c r="BX28" s="151"/>
      <c r="BY28" s="151"/>
      <c r="BZ28" s="151"/>
      <c r="CA28" s="151"/>
      <c r="CB28" s="151"/>
      <c r="CC28" s="151"/>
      <c r="CD28" s="151"/>
      <c r="CE28" s="151"/>
      <c r="CF28" s="151"/>
      <c r="CG28" s="151"/>
      <c r="CH28" s="151"/>
      <c r="CI28" s="151"/>
      <c r="CJ28" s="151"/>
      <c r="CK28" s="151"/>
      <c r="CL28" s="151"/>
      <c r="CM28" s="151"/>
      <c r="CN28" s="151"/>
      <c r="CO28" s="151"/>
      <c r="CP28" s="151"/>
      <c r="CQ28" s="151"/>
      <c r="CR28" s="151"/>
      <c r="CS28" s="151"/>
      <c r="CT28" s="151"/>
      <c r="CU28" s="151"/>
      <c r="CV28" s="151"/>
      <c r="CW28" s="151"/>
      <c r="CX28" s="151"/>
      <c r="CY28" s="151"/>
      <c r="CZ28" s="151"/>
      <c r="DA28" s="151"/>
      <c r="DB28" s="151"/>
      <c r="DC28" s="151"/>
      <c r="DD28" s="151"/>
      <c r="DE28" s="151"/>
      <c r="DF28" s="151"/>
      <c r="DG28" s="151"/>
      <c r="DH28" s="151"/>
      <c r="DI28" s="151"/>
      <c r="DJ28" s="151"/>
      <c r="DK28" s="151"/>
      <c r="DL28" s="151"/>
      <c r="DM28" s="151"/>
      <c r="DN28" s="151"/>
      <c r="DO28" s="151"/>
      <c r="DP28" s="151"/>
      <c r="DQ28" s="151"/>
      <c r="DR28" s="151"/>
      <c r="DS28" s="151"/>
    </row>
    <row r="29" spans="1:123" ht="15">
      <c r="A29" s="156"/>
      <c r="B29" s="157"/>
      <c r="C29" s="158"/>
      <c r="D29" s="156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8"/>
      <c r="S29" s="152"/>
      <c r="T29" s="151"/>
      <c r="U29" s="151"/>
      <c r="V29" s="151"/>
      <c r="W29" s="151"/>
      <c r="X29" s="152"/>
      <c r="Y29" s="151"/>
      <c r="Z29" s="151"/>
      <c r="AA29" s="151"/>
      <c r="AB29" s="151"/>
      <c r="AC29" s="151"/>
      <c r="AD29" s="151"/>
      <c r="AE29" s="151"/>
      <c r="AF29" s="151"/>
      <c r="AG29" s="151"/>
      <c r="AH29" s="151"/>
      <c r="AI29" s="151"/>
      <c r="AJ29" s="151"/>
      <c r="AK29" s="151"/>
      <c r="AL29" s="151"/>
      <c r="AM29" s="151"/>
      <c r="AN29" s="151"/>
      <c r="AO29" s="151"/>
      <c r="AP29" s="151"/>
      <c r="AQ29" s="151"/>
      <c r="AR29" s="152"/>
      <c r="AS29" s="151"/>
      <c r="AT29" s="151"/>
      <c r="AU29" s="151"/>
      <c r="AV29" s="151"/>
      <c r="AW29" s="151"/>
      <c r="AX29" s="151"/>
      <c r="AY29" s="151"/>
      <c r="AZ29" s="151"/>
      <c r="BA29" s="151"/>
      <c r="BB29" s="151"/>
      <c r="BC29" s="151"/>
      <c r="BD29" s="151"/>
      <c r="BE29" s="151"/>
      <c r="BF29" s="151"/>
      <c r="BG29" s="151"/>
      <c r="BH29" s="151"/>
      <c r="BI29" s="151"/>
      <c r="BJ29" s="151"/>
      <c r="BK29" s="151"/>
      <c r="BL29" s="151"/>
      <c r="BM29" s="151"/>
      <c r="BN29" s="151"/>
      <c r="BO29" s="151"/>
      <c r="BP29" s="151"/>
      <c r="BQ29" s="151"/>
      <c r="BR29" s="151"/>
      <c r="BS29" s="151"/>
      <c r="BT29" s="151"/>
      <c r="BU29" s="151"/>
      <c r="BV29" s="151"/>
      <c r="BW29" s="151"/>
      <c r="BX29" s="151"/>
      <c r="BY29" s="151"/>
      <c r="BZ29" s="151"/>
      <c r="CA29" s="151"/>
      <c r="CB29" s="151"/>
      <c r="CC29" s="151"/>
      <c r="CD29" s="151"/>
      <c r="CE29" s="151"/>
      <c r="CF29" s="151"/>
      <c r="CG29" s="151"/>
      <c r="CH29" s="151"/>
      <c r="CI29" s="151"/>
      <c r="CJ29" s="151"/>
      <c r="CK29" s="151"/>
      <c r="CL29" s="151"/>
      <c r="CM29" s="151"/>
      <c r="CN29" s="151"/>
      <c r="CO29" s="151"/>
      <c r="CP29" s="151"/>
      <c r="CQ29" s="151"/>
      <c r="CR29" s="151"/>
      <c r="CS29" s="151"/>
      <c r="CT29" s="151"/>
      <c r="CU29" s="151"/>
      <c r="CV29" s="151"/>
      <c r="CW29" s="151"/>
      <c r="CX29" s="151"/>
      <c r="CY29" s="151"/>
      <c r="CZ29" s="151"/>
      <c r="DA29" s="151"/>
      <c r="DB29" s="151"/>
      <c r="DC29" s="151"/>
      <c r="DD29" s="151"/>
      <c r="DE29" s="151"/>
      <c r="DF29" s="151"/>
      <c r="DG29" s="151"/>
      <c r="DH29" s="151"/>
      <c r="DI29" s="151"/>
      <c r="DJ29" s="151"/>
      <c r="DK29" s="151"/>
      <c r="DL29" s="151"/>
      <c r="DM29" s="151"/>
      <c r="DN29" s="151"/>
      <c r="DO29" s="151"/>
      <c r="DP29" s="151"/>
      <c r="DQ29" s="151"/>
      <c r="DR29" s="151"/>
      <c r="DS29" s="151"/>
    </row>
    <row r="30" spans="1:123" ht="15">
      <c r="A30" s="156"/>
      <c r="B30" s="157"/>
      <c r="C30" s="158"/>
      <c r="D30" s="156"/>
      <c r="E30" s="157"/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58"/>
      <c r="S30" s="152"/>
      <c r="T30" s="151"/>
      <c r="U30" s="151"/>
      <c r="V30" s="151"/>
      <c r="W30" s="151"/>
      <c r="X30" s="152"/>
      <c r="Y30" s="151"/>
      <c r="Z30" s="151"/>
      <c r="AA30" s="151"/>
      <c r="AB30" s="151"/>
      <c r="AC30" s="151"/>
      <c r="AD30" s="151"/>
      <c r="AE30" s="151"/>
      <c r="AF30" s="151"/>
      <c r="AG30" s="151"/>
      <c r="AH30" s="151"/>
      <c r="AI30" s="151"/>
      <c r="AJ30" s="151"/>
      <c r="AK30" s="151"/>
      <c r="AL30" s="151"/>
      <c r="AM30" s="151"/>
      <c r="AN30" s="151"/>
      <c r="AO30" s="151"/>
      <c r="AP30" s="151"/>
      <c r="AQ30" s="151"/>
      <c r="AR30" s="152"/>
      <c r="AS30" s="151"/>
      <c r="AT30" s="151"/>
      <c r="AU30" s="151"/>
      <c r="AV30" s="151"/>
      <c r="AW30" s="151"/>
      <c r="AX30" s="151"/>
      <c r="AY30" s="151"/>
      <c r="AZ30" s="151"/>
      <c r="BA30" s="151"/>
      <c r="BB30" s="151"/>
      <c r="BC30" s="151"/>
      <c r="BD30" s="151"/>
      <c r="BE30" s="151"/>
      <c r="BF30" s="151"/>
      <c r="BG30" s="151"/>
      <c r="BH30" s="151"/>
      <c r="BI30" s="151"/>
      <c r="BJ30" s="151"/>
      <c r="BK30" s="151"/>
      <c r="BL30" s="151"/>
      <c r="BM30" s="151"/>
      <c r="BN30" s="151"/>
      <c r="BO30" s="151"/>
      <c r="BP30" s="151"/>
      <c r="BQ30" s="151"/>
      <c r="BR30" s="151"/>
      <c r="BS30" s="151"/>
      <c r="BT30" s="151"/>
      <c r="BU30" s="151"/>
      <c r="BV30" s="151"/>
      <c r="BW30" s="151"/>
      <c r="BX30" s="151"/>
      <c r="BY30" s="151"/>
      <c r="BZ30" s="151"/>
      <c r="CA30" s="151"/>
      <c r="CB30" s="151"/>
      <c r="CC30" s="151"/>
      <c r="CD30" s="151"/>
      <c r="CE30" s="151"/>
      <c r="CF30" s="151"/>
      <c r="CG30" s="151"/>
      <c r="CH30" s="151"/>
      <c r="CI30" s="151"/>
      <c r="CJ30" s="151"/>
      <c r="CK30" s="151"/>
      <c r="CL30" s="151"/>
      <c r="CM30" s="151"/>
      <c r="CN30" s="151"/>
      <c r="CO30" s="151"/>
      <c r="CP30" s="151"/>
      <c r="CQ30" s="151"/>
      <c r="CR30" s="151"/>
      <c r="CS30" s="151"/>
      <c r="CT30" s="151"/>
      <c r="CU30" s="151"/>
      <c r="CV30" s="151"/>
      <c r="CW30" s="151"/>
      <c r="CX30" s="151"/>
      <c r="CY30" s="151"/>
      <c r="CZ30" s="151"/>
      <c r="DA30" s="151"/>
      <c r="DB30" s="151"/>
      <c r="DC30" s="151"/>
      <c r="DD30" s="151"/>
      <c r="DE30" s="151"/>
      <c r="DF30" s="151"/>
      <c r="DG30" s="151"/>
      <c r="DH30" s="151"/>
      <c r="DI30" s="151"/>
      <c r="DJ30" s="151"/>
      <c r="DK30" s="151"/>
      <c r="DL30" s="151"/>
      <c r="DM30" s="151"/>
      <c r="DN30" s="151"/>
      <c r="DO30" s="151"/>
      <c r="DP30" s="151"/>
      <c r="DQ30" s="151"/>
      <c r="DR30" s="151"/>
      <c r="DS30" s="151"/>
    </row>
    <row r="31" spans="1:123" ht="15">
      <c r="A31" s="175"/>
      <c r="B31" s="176"/>
      <c r="C31" s="177"/>
      <c r="D31" s="175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6"/>
      <c r="P31" s="176"/>
      <c r="Q31" s="176"/>
      <c r="R31" s="177"/>
      <c r="S31" s="152"/>
      <c r="T31" s="151"/>
      <c r="U31" s="151"/>
      <c r="V31" s="151"/>
      <c r="W31" s="151"/>
      <c r="X31" s="152"/>
      <c r="Y31" s="151"/>
      <c r="Z31" s="151"/>
      <c r="AA31" s="151"/>
      <c r="AB31" s="151"/>
      <c r="AC31" s="151"/>
      <c r="AD31" s="151"/>
      <c r="AE31" s="151"/>
      <c r="AF31" s="151"/>
      <c r="AG31" s="151"/>
      <c r="AH31" s="151"/>
      <c r="AI31" s="151"/>
      <c r="AJ31" s="151"/>
      <c r="AK31" s="151"/>
      <c r="AL31" s="151"/>
      <c r="AM31" s="151"/>
      <c r="AN31" s="151"/>
      <c r="AO31" s="151"/>
      <c r="AP31" s="151"/>
      <c r="AQ31" s="151"/>
      <c r="AR31" s="152"/>
      <c r="AS31" s="151"/>
      <c r="AT31" s="151"/>
      <c r="AU31" s="151"/>
      <c r="AV31" s="151"/>
      <c r="AW31" s="151"/>
      <c r="AX31" s="151"/>
      <c r="AY31" s="151"/>
      <c r="AZ31" s="151"/>
      <c r="BA31" s="151"/>
      <c r="BB31" s="151"/>
      <c r="BC31" s="151"/>
      <c r="BD31" s="151"/>
      <c r="BE31" s="151"/>
      <c r="BF31" s="151"/>
      <c r="BG31" s="151"/>
      <c r="BH31" s="151"/>
      <c r="BI31" s="151"/>
      <c r="BJ31" s="151"/>
      <c r="BK31" s="151"/>
      <c r="BL31" s="151"/>
      <c r="BM31" s="151"/>
      <c r="BN31" s="151"/>
      <c r="BO31" s="151"/>
      <c r="BP31" s="151"/>
      <c r="BQ31" s="151"/>
      <c r="BR31" s="151"/>
      <c r="BS31" s="151"/>
      <c r="BT31" s="151"/>
      <c r="BU31" s="151"/>
      <c r="BV31" s="151"/>
      <c r="BW31" s="151"/>
      <c r="BX31" s="151"/>
      <c r="BY31" s="151"/>
      <c r="BZ31" s="151"/>
      <c r="CA31" s="151"/>
      <c r="CB31" s="151"/>
      <c r="CC31" s="151"/>
      <c r="CD31" s="151"/>
      <c r="CE31" s="151"/>
      <c r="CF31" s="151"/>
      <c r="CG31" s="151"/>
      <c r="CH31" s="151"/>
      <c r="CI31" s="151"/>
      <c r="CJ31" s="151"/>
      <c r="CK31" s="151"/>
      <c r="CL31" s="151"/>
      <c r="CM31" s="151"/>
      <c r="CN31" s="151"/>
      <c r="CO31" s="151"/>
      <c r="CP31" s="151"/>
      <c r="CQ31" s="151"/>
      <c r="CR31" s="151"/>
      <c r="CS31" s="151"/>
      <c r="CT31" s="151"/>
      <c r="CU31" s="151"/>
      <c r="CV31" s="151"/>
      <c r="CW31" s="151"/>
      <c r="CX31" s="151"/>
      <c r="CY31" s="151"/>
      <c r="CZ31" s="151"/>
      <c r="DA31" s="151"/>
      <c r="DB31" s="151"/>
      <c r="DC31" s="151"/>
      <c r="DD31" s="151"/>
      <c r="DE31" s="151"/>
      <c r="DF31" s="151"/>
      <c r="DG31" s="151"/>
      <c r="DH31" s="151"/>
      <c r="DI31" s="151"/>
      <c r="DJ31" s="151"/>
      <c r="DK31" s="151"/>
      <c r="DL31" s="151"/>
      <c r="DM31" s="151"/>
      <c r="DN31" s="151"/>
      <c r="DO31" s="151"/>
      <c r="DP31" s="151"/>
      <c r="DQ31" s="151"/>
      <c r="DR31" s="151"/>
      <c r="DS31" s="151"/>
    </row>
    <row r="32" spans="1:123" ht="15">
      <c r="A32" s="174">
        <v>1</v>
      </c>
      <c r="B32" s="174"/>
      <c r="C32" s="174"/>
      <c r="D32" s="174">
        <v>2</v>
      </c>
      <c r="E32" s="174"/>
      <c r="F32" s="174"/>
      <c r="G32" s="174"/>
      <c r="H32" s="174"/>
      <c r="I32" s="174"/>
      <c r="J32" s="174"/>
      <c r="K32" s="174"/>
      <c r="L32" s="174"/>
      <c r="M32" s="174"/>
      <c r="N32" s="174"/>
      <c r="O32" s="174"/>
      <c r="P32" s="174"/>
      <c r="Q32" s="174"/>
      <c r="R32" s="174"/>
      <c r="S32" s="174">
        <v>3</v>
      </c>
      <c r="T32" s="174"/>
      <c r="U32" s="174"/>
      <c r="V32" s="174"/>
      <c r="W32" s="174"/>
      <c r="X32" s="174">
        <v>4</v>
      </c>
      <c r="Y32" s="174"/>
      <c r="Z32" s="174"/>
      <c r="AA32" s="174"/>
      <c r="AB32" s="174"/>
      <c r="AC32" s="174">
        <v>5</v>
      </c>
      <c r="AD32" s="174"/>
      <c r="AE32" s="174"/>
      <c r="AF32" s="174"/>
      <c r="AG32" s="174"/>
      <c r="AH32" s="174">
        <v>6</v>
      </c>
      <c r="AI32" s="174"/>
      <c r="AJ32" s="174"/>
      <c r="AK32" s="174"/>
      <c r="AL32" s="174"/>
      <c r="AM32" s="174">
        <v>7</v>
      </c>
      <c r="AN32" s="174"/>
      <c r="AO32" s="174"/>
      <c r="AP32" s="174"/>
      <c r="AQ32" s="174"/>
      <c r="AR32" s="174">
        <v>8</v>
      </c>
      <c r="AS32" s="174"/>
      <c r="AT32" s="174"/>
      <c r="AU32" s="174"/>
      <c r="AV32" s="174"/>
      <c r="AW32" s="174">
        <v>9</v>
      </c>
      <c r="AX32" s="174"/>
      <c r="AY32" s="174"/>
      <c r="AZ32" s="174"/>
      <c r="BA32" s="174"/>
      <c r="BB32" s="174">
        <v>10</v>
      </c>
      <c r="BC32" s="174"/>
      <c r="BD32" s="174"/>
      <c r="BE32" s="174"/>
      <c r="BF32" s="174"/>
      <c r="BG32" s="174">
        <v>11</v>
      </c>
      <c r="BH32" s="174"/>
      <c r="BI32" s="174"/>
      <c r="BJ32" s="174"/>
      <c r="BK32" s="174"/>
      <c r="BL32" s="174">
        <v>12</v>
      </c>
      <c r="BM32" s="174"/>
      <c r="BN32" s="174"/>
      <c r="BO32" s="174"/>
      <c r="BP32" s="174"/>
      <c r="BQ32" s="174">
        <v>13</v>
      </c>
      <c r="BR32" s="174"/>
      <c r="BS32" s="174"/>
      <c r="BT32" s="174"/>
      <c r="BU32" s="174"/>
      <c r="BV32" s="174">
        <v>14</v>
      </c>
      <c r="BW32" s="174"/>
      <c r="BX32" s="174"/>
      <c r="BY32" s="174"/>
      <c r="BZ32" s="174"/>
      <c r="CA32" s="174">
        <v>15</v>
      </c>
      <c r="CB32" s="174"/>
      <c r="CC32" s="174"/>
      <c r="CD32" s="174"/>
      <c r="CE32" s="174"/>
      <c r="CF32" s="174">
        <v>16</v>
      </c>
      <c r="CG32" s="174"/>
      <c r="CH32" s="174"/>
      <c r="CI32" s="174"/>
      <c r="CJ32" s="174"/>
      <c r="CK32" s="174">
        <v>17</v>
      </c>
      <c r="CL32" s="174"/>
      <c r="CM32" s="174"/>
      <c r="CN32" s="174"/>
      <c r="CO32" s="174"/>
      <c r="CP32" s="174">
        <v>18</v>
      </c>
      <c r="CQ32" s="174"/>
      <c r="CR32" s="174"/>
      <c r="CS32" s="174"/>
      <c r="CT32" s="174"/>
      <c r="CU32" s="174">
        <v>19</v>
      </c>
      <c r="CV32" s="174"/>
      <c r="CW32" s="174"/>
      <c r="CX32" s="174"/>
      <c r="CY32" s="174"/>
      <c r="CZ32" s="174">
        <v>20</v>
      </c>
      <c r="DA32" s="174"/>
      <c r="DB32" s="174"/>
      <c r="DC32" s="174"/>
      <c r="DD32" s="174"/>
      <c r="DE32" s="174">
        <v>21</v>
      </c>
      <c r="DF32" s="174"/>
      <c r="DG32" s="174"/>
      <c r="DH32" s="174"/>
      <c r="DI32" s="174"/>
      <c r="DJ32" s="174">
        <v>22</v>
      </c>
      <c r="DK32" s="174"/>
      <c r="DL32" s="174"/>
      <c r="DM32" s="174"/>
      <c r="DN32" s="174"/>
      <c r="DO32" s="174">
        <v>23</v>
      </c>
      <c r="DP32" s="174"/>
      <c r="DQ32" s="174"/>
      <c r="DR32" s="174"/>
      <c r="DS32" s="174"/>
    </row>
    <row r="33" spans="1:123" ht="15">
      <c r="A33" s="141" t="s">
        <v>163</v>
      </c>
      <c r="B33" s="142"/>
      <c r="C33" s="142"/>
      <c r="D33" s="142"/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  <c r="AB33" s="142"/>
      <c r="AC33" s="142"/>
      <c r="AD33" s="142"/>
      <c r="AE33" s="142"/>
      <c r="AF33" s="142"/>
      <c r="AG33" s="142"/>
      <c r="AH33" s="142"/>
      <c r="AI33" s="142"/>
      <c r="AJ33" s="142"/>
      <c r="AK33" s="142"/>
      <c r="AL33" s="142"/>
      <c r="AM33" s="142"/>
      <c r="AN33" s="142"/>
      <c r="AO33" s="142"/>
      <c r="AP33" s="142"/>
      <c r="AQ33" s="142"/>
      <c r="AR33" s="142"/>
      <c r="AS33" s="142"/>
      <c r="AT33" s="142"/>
      <c r="AU33" s="142"/>
      <c r="AV33" s="142"/>
      <c r="AW33" s="142"/>
      <c r="AX33" s="142"/>
      <c r="AY33" s="142"/>
      <c r="AZ33" s="142"/>
      <c r="BA33" s="142"/>
      <c r="BB33" s="142"/>
      <c r="BC33" s="142"/>
      <c r="BD33" s="142"/>
      <c r="BE33" s="142"/>
      <c r="BF33" s="142"/>
      <c r="BG33" s="142"/>
      <c r="BH33" s="142"/>
      <c r="BI33" s="142"/>
      <c r="BJ33" s="142"/>
      <c r="BK33" s="142"/>
      <c r="BL33" s="142"/>
      <c r="BM33" s="142"/>
      <c r="BN33" s="142"/>
      <c r="BO33" s="142"/>
      <c r="BP33" s="142"/>
      <c r="BQ33" s="142"/>
      <c r="BR33" s="142"/>
      <c r="BS33" s="142"/>
      <c r="BT33" s="142"/>
      <c r="BU33" s="142"/>
      <c r="BV33" s="142"/>
      <c r="BW33" s="142"/>
      <c r="BX33" s="142"/>
      <c r="BY33" s="142"/>
      <c r="BZ33" s="142"/>
      <c r="CA33" s="142"/>
      <c r="CB33" s="142"/>
      <c r="CC33" s="142"/>
      <c r="CD33" s="142"/>
      <c r="CE33" s="142"/>
      <c r="CF33" s="142"/>
      <c r="CG33" s="142"/>
      <c r="CH33" s="142"/>
      <c r="CI33" s="142"/>
      <c r="CJ33" s="142"/>
      <c r="CK33" s="142"/>
      <c r="CL33" s="142"/>
      <c r="CM33" s="142"/>
      <c r="CN33" s="142"/>
      <c r="CO33" s="142"/>
      <c r="CP33" s="142"/>
      <c r="CQ33" s="142"/>
      <c r="CR33" s="142"/>
      <c r="CS33" s="142"/>
      <c r="CT33" s="142"/>
      <c r="CU33" s="142"/>
      <c r="CV33" s="142"/>
      <c r="CW33" s="142"/>
      <c r="CX33" s="142"/>
      <c r="CY33" s="142"/>
      <c r="CZ33" s="142"/>
      <c r="DA33" s="142"/>
      <c r="DB33" s="142"/>
      <c r="DC33" s="142"/>
      <c r="DD33" s="142"/>
      <c r="DE33" s="142"/>
      <c r="DF33" s="142"/>
      <c r="DG33" s="142"/>
      <c r="DH33" s="142"/>
      <c r="DI33" s="142"/>
      <c r="DJ33" s="142"/>
      <c r="DK33" s="142"/>
      <c r="DL33" s="142"/>
      <c r="DM33" s="142"/>
      <c r="DN33" s="142"/>
      <c r="DO33" s="142"/>
      <c r="DP33" s="142"/>
      <c r="DQ33" s="142"/>
      <c r="DR33" s="142"/>
      <c r="DS33" s="143"/>
    </row>
    <row r="34" spans="1:123" ht="57" customHeight="1">
      <c r="A34" s="167">
        <v>1</v>
      </c>
      <c r="B34" s="167"/>
      <c r="C34" s="167"/>
      <c r="D34" s="173" t="s">
        <v>158</v>
      </c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  <c r="R34" s="173"/>
      <c r="S34" s="141" t="s">
        <v>182</v>
      </c>
      <c r="T34" s="142"/>
      <c r="U34" s="142"/>
      <c r="V34" s="142"/>
      <c r="W34" s="142"/>
      <c r="X34" s="142"/>
      <c r="Y34" s="142"/>
      <c r="Z34" s="142"/>
      <c r="AA34" s="142"/>
      <c r="AB34" s="142"/>
      <c r="AC34" s="142"/>
      <c r="AD34" s="142"/>
      <c r="AE34" s="142"/>
      <c r="AF34" s="142"/>
      <c r="AG34" s="142"/>
      <c r="AH34" s="142"/>
      <c r="AI34" s="142"/>
      <c r="AJ34" s="142"/>
      <c r="AK34" s="142"/>
      <c r="AL34" s="142"/>
      <c r="AM34" s="142"/>
      <c r="AN34" s="142"/>
      <c r="AO34" s="142"/>
      <c r="AP34" s="142"/>
      <c r="AQ34" s="143"/>
      <c r="AR34" s="166" t="s">
        <v>152</v>
      </c>
      <c r="AS34" s="166"/>
      <c r="AT34" s="166"/>
      <c r="AU34" s="166"/>
      <c r="AV34" s="166"/>
      <c r="AW34" s="166" t="s">
        <v>152</v>
      </c>
      <c r="AX34" s="166"/>
      <c r="AY34" s="166"/>
      <c r="AZ34" s="166"/>
      <c r="BA34" s="166"/>
      <c r="BB34" s="166" t="s">
        <v>152</v>
      </c>
      <c r="BC34" s="166"/>
      <c r="BD34" s="166"/>
      <c r="BE34" s="166"/>
      <c r="BF34" s="166"/>
      <c r="BG34" s="166" t="s">
        <v>152</v>
      </c>
      <c r="BH34" s="166"/>
      <c r="BI34" s="166"/>
      <c r="BJ34" s="166"/>
      <c r="BK34" s="166"/>
      <c r="BL34" s="166" t="s">
        <v>152</v>
      </c>
      <c r="BM34" s="166"/>
      <c r="BN34" s="166"/>
      <c r="BO34" s="166"/>
      <c r="BP34" s="166"/>
      <c r="BQ34" s="166" t="s">
        <v>152</v>
      </c>
      <c r="BR34" s="166"/>
      <c r="BS34" s="166"/>
      <c r="BT34" s="166"/>
      <c r="BU34" s="166"/>
      <c r="BV34" s="166" t="s">
        <v>152</v>
      </c>
      <c r="BW34" s="166"/>
      <c r="BX34" s="166"/>
      <c r="BY34" s="166"/>
      <c r="BZ34" s="166"/>
      <c r="CA34" s="166" t="s">
        <v>152</v>
      </c>
      <c r="CB34" s="166"/>
      <c r="CC34" s="166"/>
      <c r="CD34" s="166"/>
      <c r="CE34" s="166"/>
      <c r="CF34" s="166" t="s">
        <v>152</v>
      </c>
      <c r="CG34" s="166"/>
      <c r="CH34" s="166"/>
      <c r="CI34" s="166"/>
      <c r="CJ34" s="166"/>
      <c r="CK34" s="166" t="s">
        <v>152</v>
      </c>
      <c r="CL34" s="166"/>
      <c r="CM34" s="166"/>
      <c r="CN34" s="166"/>
      <c r="CO34" s="166"/>
      <c r="CP34" s="166" t="s">
        <v>152</v>
      </c>
      <c r="CQ34" s="166"/>
      <c r="CR34" s="166"/>
      <c r="CS34" s="166"/>
      <c r="CT34" s="166"/>
      <c r="CU34" s="166" t="s">
        <v>152</v>
      </c>
      <c r="CV34" s="166"/>
      <c r="CW34" s="166"/>
      <c r="CX34" s="166"/>
      <c r="CY34" s="166"/>
      <c r="CZ34" s="166" t="s">
        <v>152</v>
      </c>
      <c r="DA34" s="166"/>
      <c r="DB34" s="166"/>
      <c r="DC34" s="166"/>
      <c r="DD34" s="166"/>
      <c r="DE34" s="166" t="s">
        <v>152</v>
      </c>
      <c r="DF34" s="166"/>
      <c r="DG34" s="166"/>
      <c r="DH34" s="166"/>
      <c r="DI34" s="166"/>
      <c r="DJ34" s="166" t="s">
        <v>152</v>
      </c>
      <c r="DK34" s="166"/>
      <c r="DL34" s="166"/>
      <c r="DM34" s="166"/>
      <c r="DN34" s="166"/>
      <c r="DO34" s="166" t="s">
        <v>152</v>
      </c>
      <c r="DP34" s="166"/>
      <c r="DQ34" s="166"/>
      <c r="DR34" s="166"/>
      <c r="DS34" s="166"/>
    </row>
    <row r="35" spans="1:123" ht="25.5" customHeight="1">
      <c r="A35" s="182" t="s">
        <v>111</v>
      </c>
      <c r="B35" s="182"/>
      <c r="C35" s="182"/>
      <c r="D35" s="173" t="s">
        <v>159</v>
      </c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3"/>
      <c r="R35" s="173"/>
      <c r="S35" s="141" t="s">
        <v>182</v>
      </c>
      <c r="T35" s="142"/>
      <c r="U35" s="142"/>
      <c r="V35" s="142"/>
      <c r="W35" s="142"/>
      <c r="X35" s="142"/>
      <c r="Y35" s="142"/>
      <c r="Z35" s="142"/>
      <c r="AA35" s="142"/>
      <c r="AB35" s="142"/>
      <c r="AC35" s="142"/>
      <c r="AD35" s="142"/>
      <c r="AE35" s="142"/>
      <c r="AF35" s="142"/>
      <c r="AG35" s="142"/>
      <c r="AH35" s="142"/>
      <c r="AI35" s="142"/>
      <c r="AJ35" s="142"/>
      <c r="AK35" s="142"/>
      <c r="AL35" s="142"/>
      <c r="AM35" s="142"/>
      <c r="AN35" s="142"/>
      <c r="AO35" s="142"/>
      <c r="AP35" s="142"/>
      <c r="AQ35" s="143"/>
      <c r="AR35" s="166" t="s">
        <v>152</v>
      </c>
      <c r="AS35" s="166"/>
      <c r="AT35" s="166"/>
      <c r="AU35" s="166"/>
      <c r="AV35" s="166"/>
      <c r="AW35" s="166" t="s">
        <v>152</v>
      </c>
      <c r="AX35" s="166"/>
      <c r="AY35" s="166"/>
      <c r="AZ35" s="166"/>
      <c r="BA35" s="166"/>
      <c r="BB35" s="166" t="s">
        <v>152</v>
      </c>
      <c r="BC35" s="166"/>
      <c r="BD35" s="166"/>
      <c r="BE35" s="166"/>
      <c r="BF35" s="166"/>
      <c r="BG35" s="166" t="s">
        <v>152</v>
      </c>
      <c r="BH35" s="166"/>
      <c r="BI35" s="166"/>
      <c r="BJ35" s="166"/>
      <c r="BK35" s="166"/>
      <c r="BL35" s="166" t="s">
        <v>152</v>
      </c>
      <c r="BM35" s="166"/>
      <c r="BN35" s="166"/>
      <c r="BO35" s="166"/>
      <c r="BP35" s="166"/>
      <c r="BQ35" s="166" t="s">
        <v>152</v>
      </c>
      <c r="BR35" s="166"/>
      <c r="BS35" s="166"/>
      <c r="BT35" s="166"/>
      <c r="BU35" s="166"/>
      <c r="BV35" s="166" t="s">
        <v>152</v>
      </c>
      <c r="BW35" s="166"/>
      <c r="BX35" s="166"/>
      <c r="BY35" s="166"/>
      <c r="BZ35" s="166"/>
      <c r="CA35" s="166" t="s">
        <v>152</v>
      </c>
      <c r="CB35" s="166"/>
      <c r="CC35" s="166"/>
      <c r="CD35" s="166"/>
      <c r="CE35" s="166"/>
      <c r="CF35" s="166" t="s">
        <v>152</v>
      </c>
      <c r="CG35" s="166"/>
      <c r="CH35" s="166"/>
      <c r="CI35" s="166"/>
      <c r="CJ35" s="166"/>
      <c r="CK35" s="166" t="s">
        <v>152</v>
      </c>
      <c r="CL35" s="166"/>
      <c r="CM35" s="166"/>
      <c r="CN35" s="166"/>
      <c r="CO35" s="166"/>
      <c r="CP35" s="166" t="s">
        <v>152</v>
      </c>
      <c r="CQ35" s="166"/>
      <c r="CR35" s="166"/>
      <c r="CS35" s="166"/>
      <c r="CT35" s="166"/>
      <c r="CU35" s="166" t="s">
        <v>152</v>
      </c>
      <c r="CV35" s="166"/>
      <c r="CW35" s="166"/>
      <c r="CX35" s="166"/>
      <c r="CY35" s="166"/>
      <c r="CZ35" s="166" t="s">
        <v>152</v>
      </c>
      <c r="DA35" s="166"/>
      <c r="DB35" s="166"/>
      <c r="DC35" s="166"/>
      <c r="DD35" s="166"/>
      <c r="DE35" s="166" t="s">
        <v>152</v>
      </c>
      <c r="DF35" s="166"/>
      <c r="DG35" s="166"/>
      <c r="DH35" s="166"/>
      <c r="DI35" s="166"/>
      <c r="DJ35" s="166" t="s">
        <v>152</v>
      </c>
      <c r="DK35" s="166"/>
      <c r="DL35" s="166"/>
      <c r="DM35" s="166"/>
      <c r="DN35" s="166"/>
      <c r="DO35" s="166" t="s">
        <v>152</v>
      </c>
      <c r="DP35" s="166"/>
      <c r="DQ35" s="166"/>
      <c r="DR35" s="166"/>
      <c r="DS35" s="166"/>
    </row>
    <row r="36" spans="1:123" ht="21" customHeight="1">
      <c r="A36" s="182" t="s">
        <v>125</v>
      </c>
      <c r="B36" s="182"/>
      <c r="C36" s="182"/>
      <c r="D36" s="173" t="s">
        <v>160</v>
      </c>
      <c r="E36" s="173"/>
      <c r="F36" s="173"/>
      <c r="G36" s="173"/>
      <c r="H36" s="173"/>
      <c r="I36" s="173"/>
      <c r="J36" s="173"/>
      <c r="K36" s="173"/>
      <c r="L36" s="173"/>
      <c r="M36" s="173"/>
      <c r="N36" s="173"/>
      <c r="O36" s="173"/>
      <c r="P36" s="173"/>
      <c r="Q36" s="173"/>
      <c r="R36" s="173"/>
      <c r="S36" s="141" t="s">
        <v>182</v>
      </c>
      <c r="T36" s="142"/>
      <c r="U36" s="142"/>
      <c r="V36" s="142"/>
      <c r="W36" s="142"/>
      <c r="X36" s="142"/>
      <c r="Y36" s="142"/>
      <c r="Z36" s="142"/>
      <c r="AA36" s="142"/>
      <c r="AB36" s="142"/>
      <c r="AC36" s="142"/>
      <c r="AD36" s="142"/>
      <c r="AE36" s="142"/>
      <c r="AF36" s="142"/>
      <c r="AG36" s="142"/>
      <c r="AH36" s="142"/>
      <c r="AI36" s="142"/>
      <c r="AJ36" s="142"/>
      <c r="AK36" s="142"/>
      <c r="AL36" s="142"/>
      <c r="AM36" s="142"/>
      <c r="AN36" s="142"/>
      <c r="AO36" s="142"/>
      <c r="AP36" s="142"/>
      <c r="AQ36" s="143"/>
      <c r="AR36" s="166" t="s">
        <v>152</v>
      </c>
      <c r="AS36" s="166"/>
      <c r="AT36" s="166"/>
      <c r="AU36" s="166"/>
      <c r="AV36" s="166"/>
      <c r="AW36" s="166" t="s">
        <v>152</v>
      </c>
      <c r="AX36" s="166"/>
      <c r="AY36" s="166"/>
      <c r="AZ36" s="166"/>
      <c r="BA36" s="166"/>
      <c r="BB36" s="166" t="s">
        <v>152</v>
      </c>
      <c r="BC36" s="166"/>
      <c r="BD36" s="166"/>
      <c r="BE36" s="166"/>
      <c r="BF36" s="166"/>
      <c r="BG36" s="166" t="s">
        <v>152</v>
      </c>
      <c r="BH36" s="166"/>
      <c r="BI36" s="166"/>
      <c r="BJ36" s="166"/>
      <c r="BK36" s="166"/>
      <c r="BL36" s="166" t="s">
        <v>152</v>
      </c>
      <c r="BM36" s="166"/>
      <c r="BN36" s="166"/>
      <c r="BO36" s="166"/>
      <c r="BP36" s="166"/>
      <c r="BQ36" s="166" t="s">
        <v>152</v>
      </c>
      <c r="BR36" s="166"/>
      <c r="BS36" s="166"/>
      <c r="BT36" s="166"/>
      <c r="BU36" s="166"/>
      <c r="BV36" s="166" t="s">
        <v>152</v>
      </c>
      <c r="BW36" s="166"/>
      <c r="BX36" s="166"/>
      <c r="BY36" s="166"/>
      <c r="BZ36" s="166"/>
      <c r="CA36" s="166" t="s">
        <v>152</v>
      </c>
      <c r="CB36" s="166"/>
      <c r="CC36" s="166"/>
      <c r="CD36" s="166"/>
      <c r="CE36" s="166"/>
      <c r="CF36" s="166" t="s">
        <v>152</v>
      </c>
      <c r="CG36" s="166"/>
      <c r="CH36" s="166"/>
      <c r="CI36" s="166"/>
      <c r="CJ36" s="166"/>
      <c r="CK36" s="166" t="s">
        <v>152</v>
      </c>
      <c r="CL36" s="166"/>
      <c r="CM36" s="166"/>
      <c r="CN36" s="166"/>
      <c r="CO36" s="166"/>
      <c r="CP36" s="166" t="s">
        <v>152</v>
      </c>
      <c r="CQ36" s="166"/>
      <c r="CR36" s="166"/>
      <c r="CS36" s="166"/>
      <c r="CT36" s="166"/>
      <c r="CU36" s="166" t="s">
        <v>152</v>
      </c>
      <c r="CV36" s="166"/>
      <c r="CW36" s="166"/>
      <c r="CX36" s="166"/>
      <c r="CY36" s="166"/>
      <c r="CZ36" s="166" t="s">
        <v>152</v>
      </c>
      <c r="DA36" s="166"/>
      <c r="DB36" s="166"/>
      <c r="DC36" s="166"/>
      <c r="DD36" s="166"/>
      <c r="DE36" s="166" t="s">
        <v>152</v>
      </c>
      <c r="DF36" s="166"/>
      <c r="DG36" s="166"/>
      <c r="DH36" s="166"/>
      <c r="DI36" s="166"/>
      <c r="DJ36" s="166" t="s">
        <v>152</v>
      </c>
      <c r="DK36" s="166"/>
      <c r="DL36" s="166"/>
      <c r="DM36" s="166"/>
      <c r="DN36" s="166"/>
      <c r="DO36" s="166" t="s">
        <v>152</v>
      </c>
      <c r="DP36" s="166"/>
      <c r="DQ36" s="166"/>
      <c r="DR36" s="166"/>
      <c r="DS36" s="166"/>
    </row>
    <row r="37" spans="1:123" ht="72" customHeight="1">
      <c r="A37" s="182" t="s">
        <v>126</v>
      </c>
      <c r="B37" s="182"/>
      <c r="C37" s="182"/>
      <c r="D37" s="173" t="s">
        <v>161</v>
      </c>
      <c r="E37" s="173"/>
      <c r="F37" s="173"/>
      <c r="G37" s="173"/>
      <c r="H37" s="173"/>
      <c r="I37" s="173"/>
      <c r="J37" s="173"/>
      <c r="K37" s="173"/>
      <c r="L37" s="173"/>
      <c r="M37" s="173"/>
      <c r="N37" s="173"/>
      <c r="O37" s="173"/>
      <c r="P37" s="173"/>
      <c r="Q37" s="173"/>
      <c r="R37" s="173"/>
      <c r="S37" s="141" t="s">
        <v>182</v>
      </c>
      <c r="T37" s="142"/>
      <c r="U37" s="142"/>
      <c r="V37" s="142"/>
      <c r="W37" s="142"/>
      <c r="X37" s="142"/>
      <c r="Y37" s="142"/>
      <c r="Z37" s="142"/>
      <c r="AA37" s="142"/>
      <c r="AB37" s="142"/>
      <c r="AC37" s="142"/>
      <c r="AD37" s="142"/>
      <c r="AE37" s="142"/>
      <c r="AF37" s="142"/>
      <c r="AG37" s="142"/>
      <c r="AH37" s="142"/>
      <c r="AI37" s="142"/>
      <c r="AJ37" s="142"/>
      <c r="AK37" s="142"/>
      <c r="AL37" s="142"/>
      <c r="AM37" s="142"/>
      <c r="AN37" s="142"/>
      <c r="AO37" s="142"/>
      <c r="AP37" s="142"/>
      <c r="AQ37" s="143"/>
      <c r="AR37" s="166" t="s">
        <v>152</v>
      </c>
      <c r="AS37" s="166"/>
      <c r="AT37" s="166"/>
      <c r="AU37" s="166"/>
      <c r="AV37" s="166"/>
      <c r="AW37" s="166" t="s">
        <v>152</v>
      </c>
      <c r="AX37" s="166"/>
      <c r="AY37" s="166"/>
      <c r="AZ37" s="166"/>
      <c r="BA37" s="166"/>
      <c r="BB37" s="166" t="s">
        <v>152</v>
      </c>
      <c r="BC37" s="166"/>
      <c r="BD37" s="166"/>
      <c r="BE37" s="166"/>
      <c r="BF37" s="166"/>
      <c r="BG37" s="166" t="s">
        <v>152</v>
      </c>
      <c r="BH37" s="166"/>
      <c r="BI37" s="166"/>
      <c r="BJ37" s="166"/>
      <c r="BK37" s="166"/>
      <c r="BL37" s="166" t="s">
        <v>152</v>
      </c>
      <c r="BM37" s="166"/>
      <c r="BN37" s="166"/>
      <c r="BO37" s="166"/>
      <c r="BP37" s="166"/>
      <c r="BQ37" s="166" t="s">
        <v>152</v>
      </c>
      <c r="BR37" s="166"/>
      <c r="BS37" s="166"/>
      <c r="BT37" s="166"/>
      <c r="BU37" s="166"/>
      <c r="BV37" s="166" t="s">
        <v>152</v>
      </c>
      <c r="BW37" s="166"/>
      <c r="BX37" s="166"/>
      <c r="BY37" s="166"/>
      <c r="BZ37" s="166"/>
      <c r="CA37" s="166" t="s">
        <v>152</v>
      </c>
      <c r="CB37" s="166"/>
      <c r="CC37" s="166"/>
      <c r="CD37" s="166"/>
      <c r="CE37" s="166"/>
      <c r="CF37" s="166" t="s">
        <v>152</v>
      </c>
      <c r="CG37" s="166"/>
      <c r="CH37" s="166"/>
      <c r="CI37" s="166"/>
      <c r="CJ37" s="166"/>
      <c r="CK37" s="166" t="s">
        <v>152</v>
      </c>
      <c r="CL37" s="166"/>
      <c r="CM37" s="166"/>
      <c r="CN37" s="166"/>
      <c r="CO37" s="166"/>
      <c r="CP37" s="166" t="s">
        <v>152</v>
      </c>
      <c r="CQ37" s="166"/>
      <c r="CR37" s="166"/>
      <c r="CS37" s="166"/>
      <c r="CT37" s="166"/>
      <c r="CU37" s="166" t="s">
        <v>152</v>
      </c>
      <c r="CV37" s="166"/>
      <c r="CW37" s="166"/>
      <c r="CX37" s="166"/>
      <c r="CY37" s="166"/>
      <c r="CZ37" s="166" t="s">
        <v>152</v>
      </c>
      <c r="DA37" s="166"/>
      <c r="DB37" s="166"/>
      <c r="DC37" s="166"/>
      <c r="DD37" s="166"/>
      <c r="DE37" s="166" t="s">
        <v>152</v>
      </c>
      <c r="DF37" s="166"/>
      <c r="DG37" s="166"/>
      <c r="DH37" s="166"/>
      <c r="DI37" s="166"/>
      <c r="DJ37" s="166" t="s">
        <v>152</v>
      </c>
      <c r="DK37" s="166"/>
      <c r="DL37" s="166"/>
      <c r="DM37" s="166"/>
      <c r="DN37" s="166"/>
      <c r="DO37" s="166" t="s">
        <v>152</v>
      </c>
      <c r="DP37" s="166"/>
      <c r="DQ37" s="166"/>
      <c r="DR37" s="166"/>
      <c r="DS37" s="166"/>
    </row>
    <row r="38" spans="1:123" ht="48" customHeight="1">
      <c r="A38" s="182" t="s">
        <v>128</v>
      </c>
      <c r="B38" s="182"/>
      <c r="C38" s="182"/>
      <c r="D38" s="173" t="s">
        <v>162</v>
      </c>
      <c r="E38" s="173"/>
      <c r="F38" s="173"/>
      <c r="G38" s="173"/>
      <c r="H38" s="173"/>
      <c r="I38" s="173"/>
      <c r="J38" s="173"/>
      <c r="K38" s="173"/>
      <c r="L38" s="173"/>
      <c r="M38" s="173"/>
      <c r="N38" s="173"/>
      <c r="O38" s="173"/>
      <c r="P38" s="173"/>
      <c r="Q38" s="173"/>
      <c r="R38" s="173"/>
      <c r="S38" s="141" t="s">
        <v>182</v>
      </c>
      <c r="T38" s="142"/>
      <c r="U38" s="142"/>
      <c r="V38" s="142"/>
      <c r="W38" s="142"/>
      <c r="X38" s="142"/>
      <c r="Y38" s="142"/>
      <c r="Z38" s="142"/>
      <c r="AA38" s="142"/>
      <c r="AB38" s="142"/>
      <c r="AC38" s="142"/>
      <c r="AD38" s="142"/>
      <c r="AE38" s="142"/>
      <c r="AF38" s="142"/>
      <c r="AG38" s="142"/>
      <c r="AH38" s="142"/>
      <c r="AI38" s="142"/>
      <c r="AJ38" s="142"/>
      <c r="AK38" s="142"/>
      <c r="AL38" s="142"/>
      <c r="AM38" s="142"/>
      <c r="AN38" s="142"/>
      <c r="AO38" s="142"/>
      <c r="AP38" s="142"/>
      <c r="AQ38" s="143"/>
      <c r="AR38" s="166" t="s">
        <v>152</v>
      </c>
      <c r="AS38" s="166"/>
      <c r="AT38" s="166"/>
      <c r="AU38" s="166"/>
      <c r="AV38" s="166"/>
      <c r="AW38" s="166" t="s">
        <v>152</v>
      </c>
      <c r="AX38" s="166"/>
      <c r="AY38" s="166"/>
      <c r="AZ38" s="166"/>
      <c r="BA38" s="166"/>
      <c r="BB38" s="166" t="s">
        <v>152</v>
      </c>
      <c r="BC38" s="166"/>
      <c r="BD38" s="166"/>
      <c r="BE38" s="166"/>
      <c r="BF38" s="166"/>
      <c r="BG38" s="166" t="s">
        <v>152</v>
      </c>
      <c r="BH38" s="166"/>
      <c r="BI38" s="166"/>
      <c r="BJ38" s="166"/>
      <c r="BK38" s="166"/>
      <c r="BL38" s="166" t="s">
        <v>152</v>
      </c>
      <c r="BM38" s="166"/>
      <c r="BN38" s="166"/>
      <c r="BO38" s="166"/>
      <c r="BP38" s="166"/>
      <c r="BQ38" s="166" t="s">
        <v>152</v>
      </c>
      <c r="BR38" s="166"/>
      <c r="BS38" s="166"/>
      <c r="BT38" s="166"/>
      <c r="BU38" s="166"/>
      <c r="BV38" s="166" t="s">
        <v>152</v>
      </c>
      <c r="BW38" s="166"/>
      <c r="BX38" s="166"/>
      <c r="BY38" s="166"/>
      <c r="BZ38" s="166"/>
      <c r="CA38" s="166" t="s">
        <v>152</v>
      </c>
      <c r="CB38" s="166"/>
      <c r="CC38" s="166"/>
      <c r="CD38" s="166"/>
      <c r="CE38" s="166"/>
      <c r="CF38" s="166" t="s">
        <v>152</v>
      </c>
      <c r="CG38" s="166"/>
      <c r="CH38" s="166"/>
      <c r="CI38" s="166"/>
      <c r="CJ38" s="166"/>
      <c r="CK38" s="166" t="s">
        <v>152</v>
      </c>
      <c r="CL38" s="166"/>
      <c r="CM38" s="166"/>
      <c r="CN38" s="166"/>
      <c r="CO38" s="166"/>
      <c r="CP38" s="166" t="s">
        <v>152</v>
      </c>
      <c r="CQ38" s="166"/>
      <c r="CR38" s="166"/>
      <c r="CS38" s="166"/>
      <c r="CT38" s="166"/>
      <c r="CU38" s="166" t="s">
        <v>152</v>
      </c>
      <c r="CV38" s="166"/>
      <c r="CW38" s="166"/>
      <c r="CX38" s="166"/>
      <c r="CY38" s="166"/>
      <c r="CZ38" s="166" t="s">
        <v>152</v>
      </c>
      <c r="DA38" s="166"/>
      <c r="DB38" s="166"/>
      <c r="DC38" s="166"/>
      <c r="DD38" s="166"/>
      <c r="DE38" s="166" t="s">
        <v>152</v>
      </c>
      <c r="DF38" s="166"/>
      <c r="DG38" s="166"/>
      <c r="DH38" s="166"/>
      <c r="DI38" s="166"/>
      <c r="DJ38" s="166" t="s">
        <v>152</v>
      </c>
      <c r="DK38" s="166"/>
      <c r="DL38" s="166"/>
      <c r="DM38" s="166"/>
      <c r="DN38" s="166"/>
      <c r="DO38" s="166" t="s">
        <v>152</v>
      </c>
      <c r="DP38" s="166"/>
      <c r="DQ38" s="166"/>
      <c r="DR38" s="166"/>
      <c r="DS38" s="166"/>
    </row>
    <row r="39" spans="1:123" ht="15">
      <c r="A39" s="141" t="s">
        <v>164</v>
      </c>
      <c r="B39" s="142"/>
      <c r="C39" s="142"/>
      <c r="D39" s="142"/>
      <c r="E39" s="142"/>
      <c r="F39" s="142"/>
      <c r="G39" s="142"/>
      <c r="H39" s="142"/>
      <c r="I39" s="142"/>
      <c r="J39" s="142"/>
      <c r="K39" s="142"/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  <c r="AB39" s="142"/>
      <c r="AC39" s="142"/>
      <c r="AD39" s="142"/>
      <c r="AE39" s="142"/>
      <c r="AF39" s="142"/>
      <c r="AG39" s="142"/>
      <c r="AH39" s="142"/>
      <c r="AI39" s="142"/>
      <c r="AJ39" s="142"/>
      <c r="AK39" s="142"/>
      <c r="AL39" s="142"/>
      <c r="AM39" s="142"/>
      <c r="AN39" s="142"/>
      <c r="AO39" s="142"/>
      <c r="AP39" s="142"/>
      <c r="AQ39" s="142"/>
      <c r="AR39" s="142"/>
      <c r="AS39" s="142"/>
      <c r="AT39" s="142"/>
      <c r="AU39" s="142"/>
      <c r="AV39" s="142"/>
      <c r="AW39" s="142"/>
      <c r="AX39" s="142"/>
      <c r="AY39" s="142"/>
      <c r="AZ39" s="142"/>
      <c r="BA39" s="142"/>
      <c r="BB39" s="142"/>
      <c r="BC39" s="142"/>
      <c r="BD39" s="142"/>
      <c r="BE39" s="142"/>
      <c r="BF39" s="142"/>
      <c r="BG39" s="142"/>
      <c r="BH39" s="142"/>
      <c r="BI39" s="142"/>
      <c r="BJ39" s="142"/>
      <c r="BK39" s="142"/>
      <c r="BL39" s="142"/>
      <c r="BM39" s="142"/>
      <c r="BN39" s="142"/>
      <c r="BO39" s="142"/>
      <c r="BP39" s="142"/>
      <c r="BQ39" s="142"/>
      <c r="BR39" s="142"/>
      <c r="BS39" s="142"/>
      <c r="BT39" s="142"/>
      <c r="BU39" s="142"/>
      <c r="BV39" s="142"/>
      <c r="BW39" s="142"/>
      <c r="BX39" s="142"/>
      <c r="BY39" s="142"/>
      <c r="BZ39" s="142"/>
      <c r="CA39" s="142"/>
      <c r="CB39" s="142"/>
      <c r="CC39" s="142"/>
      <c r="CD39" s="142"/>
      <c r="CE39" s="142"/>
      <c r="CF39" s="142"/>
      <c r="CG39" s="142"/>
      <c r="CH39" s="142"/>
      <c r="CI39" s="142"/>
      <c r="CJ39" s="142"/>
      <c r="CK39" s="142"/>
      <c r="CL39" s="142"/>
      <c r="CM39" s="142"/>
      <c r="CN39" s="142"/>
      <c r="CO39" s="142"/>
      <c r="CP39" s="142"/>
      <c r="CQ39" s="142"/>
      <c r="CR39" s="142"/>
      <c r="CS39" s="142"/>
      <c r="CT39" s="142"/>
      <c r="CU39" s="142"/>
      <c r="CV39" s="142"/>
      <c r="CW39" s="142"/>
      <c r="CX39" s="142"/>
      <c r="CY39" s="142"/>
      <c r="CZ39" s="142"/>
      <c r="DA39" s="142"/>
      <c r="DB39" s="142"/>
      <c r="DC39" s="142"/>
      <c r="DD39" s="142"/>
      <c r="DE39" s="142"/>
      <c r="DF39" s="142"/>
      <c r="DG39" s="142"/>
      <c r="DH39" s="142"/>
      <c r="DI39" s="142"/>
      <c r="DJ39" s="142"/>
      <c r="DK39" s="142"/>
      <c r="DL39" s="142"/>
      <c r="DM39" s="142"/>
      <c r="DN39" s="142"/>
      <c r="DO39" s="142"/>
      <c r="DP39" s="142"/>
      <c r="DQ39" s="142"/>
      <c r="DR39" s="142"/>
      <c r="DS39" s="143"/>
    </row>
    <row r="40" spans="1:123" ht="41.25" customHeight="1">
      <c r="A40" s="182">
        <v>2</v>
      </c>
      <c r="B40" s="182"/>
      <c r="C40" s="182"/>
      <c r="D40" s="173" t="s">
        <v>169</v>
      </c>
      <c r="E40" s="173"/>
      <c r="F40" s="173"/>
      <c r="G40" s="173"/>
      <c r="H40" s="173"/>
      <c r="I40" s="173"/>
      <c r="J40" s="173"/>
      <c r="K40" s="173"/>
      <c r="L40" s="173"/>
      <c r="M40" s="173"/>
      <c r="N40" s="173"/>
      <c r="O40" s="173"/>
      <c r="P40" s="173"/>
      <c r="Q40" s="173"/>
      <c r="R40" s="173"/>
      <c r="S40" s="166" t="s">
        <v>179</v>
      </c>
      <c r="T40" s="166"/>
      <c r="U40" s="166"/>
      <c r="V40" s="166"/>
      <c r="W40" s="166"/>
      <c r="X40" s="183">
        <f>X41+X42+X43+X44</f>
        <v>838</v>
      </c>
      <c r="Y40" s="183"/>
      <c r="Z40" s="183"/>
      <c r="AA40" s="183"/>
      <c r="AB40" s="183"/>
      <c r="AC40" s="183">
        <f>AC41+AC42</f>
        <v>330</v>
      </c>
      <c r="AD40" s="183"/>
      <c r="AE40" s="183"/>
      <c r="AF40" s="183"/>
      <c r="AG40" s="183"/>
      <c r="AH40" s="184">
        <f>AH41+AH42+AH43+AH44</f>
        <v>819</v>
      </c>
      <c r="AI40" s="184"/>
      <c r="AJ40" s="184"/>
      <c r="AK40" s="184"/>
      <c r="AL40" s="184"/>
      <c r="AM40" s="183">
        <f>AM41+AM42</f>
        <v>124</v>
      </c>
      <c r="AN40" s="183"/>
      <c r="AO40" s="183"/>
      <c r="AP40" s="183"/>
      <c r="AQ40" s="183"/>
      <c r="AR40" s="163"/>
      <c r="AS40" s="163"/>
      <c r="AT40" s="163"/>
      <c r="AU40" s="163"/>
      <c r="AV40" s="163"/>
      <c r="AW40" s="163"/>
      <c r="AX40" s="163"/>
      <c r="AY40" s="163"/>
      <c r="AZ40" s="163"/>
      <c r="BA40" s="163"/>
      <c r="BB40" s="163"/>
      <c r="BC40" s="163"/>
      <c r="BD40" s="163"/>
      <c r="BE40" s="163"/>
      <c r="BF40" s="163"/>
      <c r="BG40" s="163"/>
      <c r="BH40" s="163"/>
      <c r="BI40" s="163"/>
      <c r="BJ40" s="163"/>
      <c r="BK40" s="163"/>
      <c r="BL40" s="163"/>
      <c r="BM40" s="163"/>
      <c r="BN40" s="163"/>
      <c r="BO40" s="163"/>
      <c r="BP40" s="163"/>
      <c r="BQ40" s="163"/>
      <c r="BR40" s="163"/>
      <c r="BS40" s="163"/>
      <c r="BT40" s="163"/>
      <c r="BU40" s="163"/>
      <c r="BV40" s="163"/>
      <c r="BW40" s="163"/>
      <c r="BX40" s="163"/>
      <c r="BY40" s="163"/>
      <c r="BZ40" s="163"/>
      <c r="CA40" s="163"/>
      <c r="CB40" s="163"/>
      <c r="CC40" s="163"/>
      <c r="CD40" s="163"/>
      <c r="CE40" s="163"/>
      <c r="CF40" s="163"/>
      <c r="CG40" s="163"/>
      <c r="CH40" s="163"/>
      <c r="CI40" s="163"/>
      <c r="CJ40" s="163"/>
      <c r="CK40" s="163"/>
      <c r="CL40" s="163"/>
      <c r="CM40" s="163"/>
      <c r="CN40" s="163"/>
      <c r="CO40" s="163"/>
      <c r="CP40" s="163"/>
      <c r="CQ40" s="163"/>
      <c r="CR40" s="163"/>
      <c r="CS40" s="163"/>
      <c r="CT40" s="163"/>
      <c r="CU40" s="163"/>
      <c r="CV40" s="163"/>
      <c r="CW40" s="163"/>
      <c r="CX40" s="163"/>
      <c r="CY40" s="163"/>
      <c r="CZ40" s="162">
        <f>CZ41+CZ42+CZ43+CZ44</f>
        <v>10.700999999999999</v>
      </c>
      <c r="DA40" s="162">
        <f>'[1]1(год)'!DC43/1.2</f>
        <v>0</v>
      </c>
      <c r="DB40" s="162">
        <f>'[1]1(год)'!DD43/1.2</f>
        <v>0</v>
      </c>
      <c r="DC40" s="162">
        <f>'[1]1(год)'!DE43/1.2</f>
        <v>0</v>
      </c>
      <c r="DD40" s="162">
        <f>'[1]1(год)'!DF43/1.2</f>
        <v>0</v>
      </c>
      <c r="DE40" s="164">
        <f>DE41+DE42+DE43+DE44</f>
        <v>4.189</v>
      </c>
      <c r="DF40" s="164">
        <f>'[1]1(год)'!DH43/1.2</f>
        <v>0</v>
      </c>
      <c r="DG40" s="164">
        <f>'[1]1(год)'!DI43/1.2</f>
        <v>0</v>
      </c>
      <c r="DH40" s="164">
        <f>'[1]1(год)'!DJ43/1.2</f>
        <v>0</v>
      </c>
      <c r="DI40" s="164">
        <f>'[1]1(год)'!DK43/1.2</f>
        <v>0</v>
      </c>
      <c r="DJ40" s="164">
        <f>DJ41+DJ42+DJ43+DJ44</f>
        <v>11.08229443</v>
      </c>
      <c r="DK40" s="164">
        <f>'[1]1(год)'!DM43/1.2</f>
        <v>0</v>
      </c>
      <c r="DL40" s="164">
        <f>'[1]1(год)'!DN43/1.2</f>
        <v>0</v>
      </c>
      <c r="DM40" s="164">
        <f>'[1]1(год)'!DO43/1.2</f>
        <v>0</v>
      </c>
      <c r="DN40" s="164">
        <f>'[1]1(год)'!DP43/1.2</f>
        <v>0</v>
      </c>
      <c r="DO40" s="164">
        <f>DO41+DO42+DO43+DO44</f>
        <v>4.0624213000000005</v>
      </c>
      <c r="DP40" s="164">
        <f>'[1]1(год)'!DR43/1.2</f>
        <v>0</v>
      </c>
      <c r="DQ40" s="164">
        <f>'[1]1(год)'!DS43/1.2</f>
        <v>0</v>
      </c>
      <c r="DR40" s="164">
        <f>'[1]1(год)'!DT43/1.2</f>
        <v>0</v>
      </c>
      <c r="DS40" s="164">
        <f>'[1]1(год)'!DU43/1.2</f>
        <v>0</v>
      </c>
    </row>
    <row r="41" spans="1:123" ht="33" customHeight="1">
      <c r="A41" s="182" t="s">
        <v>165</v>
      </c>
      <c r="B41" s="182"/>
      <c r="C41" s="182"/>
      <c r="D41" s="173" t="s">
        <v>170</v>
      </c>
      <c r="E41" s="173"/>
      <c r="F41" s="173"/>
      <c r="G41" s="173"/>
      <c r="H41" s="173"/>
      <c r="I41" s="173"/>
      <c r="J41" s="173"/>
      <c r="K41" s="173"/>
      <c r="L41" s="173"/>
      <c r="M41" s="173"/>
      <c r="N41" s="173"/>
      <c r="O41" s="173"/>
      <c r="P41" s="173"/>
      <c r="Q41" s="173"/>
      <c r="R41" s="173"/>
      <c r="S41" s="166" t="s">
        <v>179</v>
      </c>
      <c r="T41" s="166"/>
      <c r="U41" s="166"/>
      <c r="V41" s="166"/>
      <c r="W41" s="166"/>
      <c r="X41" s="183">
        <v>621</v>
      </c>
      <c r="Y41" s="183"/>
      <c r="Z41" s="183"/>
      <c r="AA41" s="183"/>
      <c r="AB41" s="183"/>
      <c r="AC41" s="183">
        <v>193</v>
      </c>
      <c r="AD41" s="183"/>
      <c r="AE41" s="183"/>
      <c r="AF41" s="183"/>
      <c r="AG41" s="183"/>
      <c r="AH41" s="184">
        <f>319+376+AM41-30-AH43-AH44</f>
        <v>722</v>
      </c>
      <c r="AI41" s="184"/>
      <c r="AJ41" s="184"/>
      <c r="AK41" s="184"/>
      <c r="AL41" s="184"/>
      <c r="AM41" s="193">
        <v>73</v>
      </c>
      <c r="AN41" s="193"/>
      <c r="AO41" s="193"/>
      <c r="AP41" s="193"/>
      <c r="AQ41" s="193"/>
      <c r="AR41" s="163"/>
      <c r="AS41" s="163"/>
      <c r="AT41" s="163"/>
      <c r="AU41" s="163"/>
      <c r="AV41" s="163"/>
      <c r="AW41" s="163"/>
      <c r="AX41" s="163"/>
      <c r="AY41" s="163"/>
      <c r="AZ41" s="163"/>
      <c r="BA41" s="163"/>
      <c r="BB41" s="163"/>
      <c r="BC41" s="163"/>
      <c r="BD41" s="163"/>
      <c r="BE41" s="163"/>
      <c r="BF41" s="163"/>
      <c r="BG41" s="163"/>
      <c r="BH41" s="163"/>
      <c r="BI41" s="163"/>
      <c r="BJ41" s="163"/>
      <c r="BK41" s="163"/>
      <c r="BL41" s="163"/>
      <c r="BM41" s="163"/>
      <c r="BN41" s="163"/>
      <c r="BO41" s="163"/>
      <c r="BP41" s="163"/>
      <c r="BQ41" s="163"/>
      <c r="BR41" s="163"/>
      <c r="BS41" s="163"/>
      <c r="BT41" s="163"/>
      <c r="BU41" s="163"/>
      <c r="BV41" s="163"/>
      <c r="BW41" s="163"/>
      <c r="BX41" s="163"/>
      <c r="BY41" s="163"/>
      <c r="BZ41" s="163"/>
      <c r="CA41" s="163"/>
      <c r="CB41" s="163"/>
      <c r="CC41" s="163"/>
      <c r="CD41" s="163"/>
      <c r="CE41" s="163"/>
      <c r="CF41" s="163"/>
      <c r="CG41" s="163"/>
      <c r="CH41" s="163"/>
      <c r="CI41" s="163"/>
      <c r="CJ41" s="163"/>
      <c r="CK41" s="163"/>
      <c r="CL41" s="163"/>
      <c r="CM41" s="163"/>
      <c r="CN41" s="163"/>
      <c r="CO41" s="163"/>
      <c r="CP41" s="163"/>
      <c r="CQ41" s="163"/>
      <c r="CR41" s="163"/>
      <c r="CS41" s="163"/>
      <c r="CT41" s="163"/>
      <c r="CU41" s="163"/>
      <c r="CV41" s="163"/>
      <c r="CW41" s="163"/>
      <c r="CX41" s="163"/>
      <c r="CY41" s="163"/>
      <c r="CZ41" s="162">
        <f>3.099+2.601-CZ43+1.909</f>
        <v>7.553255</v>
      </c>
      <c r="DA41" s="162"/>
      <c r="DB41" s="162"/>
      <c r="DC41" s="162"/>
      <c r="DD41" s="162"/>
      <c r="DE41" s="164">
        <v>1.909</v>
      </c>
      <c r="DF41" s="164"/>
      <c r="DG41" s="164"/>
      <c r="DH41" s="164"/>
      <c r="DI41" s="164"/>
      <c r="DJ41" s="164">
        <f>6.68755661+DO41</f>
        <v>8.53899731</v>
      </c>
      <c r="DK41" s="164"/>
      <c r="DL41" s="164"/>
      <c r="DM41" s="164"/>
      <c r="DN41" s="164"/>
      <c r="DO41" s="164">
        <v>1.8514407</v>
      </c>
      <c r="DP41" s="164"/>
      <c r="DQ41" s="164"/>
      <c r="DR41" s="164"/>
      <c r="DS41" s="164"/>
    </row>
    <row r="42" spans="1:123" ht="34.5" customHeight="1">
      <c r="A42" s="182" t="s">
        <v>166</v>
      </c>
      <c r="B42" s="182"/>
      <c r="C42" s="182"/>
      <c r="D42" s="173" t="s">
        <v>171</v>
      </c>
      <c r="E42" s="173"/>
      <c r="F42" s="173"/>
      <c r="G42" s="173"/>
      <c r="H42" s="173"/>
      <c r="I42" s="173"/>
      <c r="J42" s="173"/>
      <c r="K42" s="173"/>
      <c r="L42" s="173"/>
      <c r="M42" s="173"/>
      <c r="N42" s="173"/>
      <c r="O42" s="173"/>
      <c r="P42" s="173"/>
      <c r="Q42" s="173"/>
      <c r="R42" s="173"/>
      <c r="S42" s="166" t="s">
        <v>179</v>
      </c>
      <c r="T42" s="166"/>
      <c r="U42" s="166"/>
      <c r="V42" s="166"/>
      <c r="W42" s="166"/>
      <c r="X42" s="183">
        <v>205</v>
      </c>
      <c r="Y42" s="183"/>
      <c r="Z42" s="183"/>
      <c r="AA42" s="183"/>
      <c r="AB42" s="183"/>
      <c r="AC42" s="183">
        <v>137</v>
      </c>
      <c r="AD42" s="183"/>
      <c r="AE42" s="183"/>
      <c r="AF42" s="183"/>
      <c r="AG42" s="183"/>
      <c r="AH42" s="184">
        <f>30+51</f>
        <v>81</v>
      </c>
      <c r="AI42" s="184"/>
      <c r="AJ42" s="184"/>
      <c r="AK42" s="184"/>
      <c r="AL42" s="184"/>
      <c r="AM42" s="193">
        <v>51</v>
      </c>
      <c r="AN42" s="193"/>
      <c r="AO42" s="193"/>
      <c r="AP42" s="193"/>
      <c r="AQ42" s="193"/>
      <c r="AR42" s="163"/>
      <c r="AS42" s="163"/>
      <c r="AT42" s="163"/>
      <c r="AU42" s="163"/>
      <c r="AV42" s="163"/>
      <c r="AW42" s="163"/>
      <c r="AX42" s="163"/>
      <c r="AY42" s="163"/>
      <c r="AZ42" s="163"/>
      <c r="BA42" s="163"/>
      <c r="BB42" s="163"/>
      <c r="BC42" s="163"/>
      <c r="BD42" s="163"/>
      <c r="BE42" s="163"/>
      <c r="BF42" s="163"/>
      <c r="BG42" s="163"/>
      <c r="BH42" s="163"/>
      <c r="BI42" s="163"/>
      <c r="BJ42" s="163"/>
      <c r="BK42" s="163"/>
      <c r="BL42" s="163"/>
      <c r="BM42" s="163"/>
      <c r="BN42" s="163"/>
      <c r="BO42" s="163"/>
      <c r="BP42" s="163"/>
      <c r="BQ42" s="163"/>
      <c r="BR42" s="163"/>
      <c r="BS42" s="163"/>
      <c r="BT42" s="163"/>
      <c r="BU42" s="163"/>
      <c r="BV42" s="163"/>
      <c r="BW42" s="163"/>
      <c r="BX42" s="163"/>
      <c r="BY42" s="163"/>
      <c r="BZ42" s="163"/>
      <c r="CA42" s="163"/>
      <c r="CB42" s="163"/>
      <c r="CC42" s="163"/>
      <c r="CD42" s="163"/>
      <c r="CE42" s="163"/>
      <c r="CF42" s="163"/>
      <c r="CG42" s="163"/>
      <c r="CH42" s="163"/>
      <c r="CI42" s="163"/>
      <c r="CJ42" s="163"/>
      <c r="CK42" s="163"/>
      <c r="CL42" s="163"/>
      <c r="CM42" s="163"/>
      <c r="CN42" s="163"/>
      <c r="CO42" s="163"/>
      <c r="CP42" s="163"/>
      <c r="CQ42" s="163"/>
      <c r="CR42" s="163"/>
      <c r="CS42" s="163"/>
      <c r="CT42" s="163"/>
      <c r="CU42" s="163"/>
      <c r="CV42" s="163"/>
      <c r="CW42" s="163"/>
      <c r="CX42" s="163"/>
      <c r="CY42" s="163"/>
      <c r="CZ42" s="164">
        <f>0.208+2.28</f>
        <v>2.488</v>
      </c>
      <c r="DA42" s="164"/>
      <c r="DB42" s="164"/>
      <c r="DC42" s="164"/>
      <c r="DD42" s="164"/>
      <c r="DE42" s="164">
        <v>2.28</v>
      </c>
      <c r="DF42" s="164"/>
      <c r="DG42" s="164"/>
      <c r="DH42" s="164"/>
      <c r="DI42" s="164"/>
      <c r="DJ42" s="164">
        <f>0.2085+DO42</f>
        <v>2.4194806</v>
      </c>
      <c r="DK42" s="164"/>
      <c r="DL42" s="164"/>
      <c r="DM42" s="164"/>
      <c r="DN42" s="164"/>
      <c r="DO42" s="164">
        <v>2.2109806</v>
      </c>
      <c r="DP42" s="164"/>
      <c r="DQ42" s="164"/>
      <c r="DR42" s="164"/>
      <c r="DS42" s="164"/>
    </row>
    <row r="43" spans="1:123" ht="53.25" customHeight="1">
      <c r="A43" s="182" t="s">
        <v>167</v>
      </c>
      <c r="B43" s="182"/>
      <c r="C43" s="182"/>
      <c r="D43" s="173" t="s">
        <v>172</v>
      </c>
      <c r="E43" s="173"/>
      <c r="F43" s="173"/>
      <c r="G43" s="173"/>
      <c r="H43" s="173"/>
      <c r="I43" s="173"/>
      <c r="J43" s="173"/>
      <c r="K43" s="173"/>
      <c r="L43" s="173"/>
      <c r="M43" s="173"/>
      <c r="N43" s="173"/>
      <c r="O43" s="173"/>
      <c r="P43" s="173"/>
      <c r="Q43" s="173"/>
      <c r="R43" s="173"/>
      <c r="S43" s="166" t="s">
        <v>179</v>
      </c>
      <c r="T43" s="166"/>
      <c r="U43" s="166"/>
      <c r="V43" s="166"/>
      <c r="W43" s="166"/>
      <c r="X43" s="183"/>
      <c r="Y43" s="183"/>
      <c r="Z43" s="183"/>
      <c r="AA43" s="183"/>
      <c r="AB43" s="183"/>
      <c r="AC43" s="183"/>
      <c r="AD43" s="183"/>
      <c r="AE43" s="183"/>
      <c r="AF43" s="183"/>
      <c r="AG43" s="183"/>
      <c r="AH43" s="184">
        <v>4</v>
      </c>
      <c r="AI43" s="184"/>
      <c r="AJ43" s="184"/>
      <c r="AK43" s="184"/>
      <c r="AL43" s="184"/>
      <c r="AM43" s="183"/>
      <c r="AN43" s="183"/>
      <c r="AO43" s="183"/>
      <c r="AP43" s="183"/>
      <c r="AQ43" s="183"/>
      <c r="AR43" s="163"/>
      <c r="AS43" s="163"/>
      <c r="AT43" s="163"/>
      <c r="AU43" s="163"/>
      <c r="AV43" s="163"/>
      <c r="AW43" s="163"/>
      <c r="AX43" s="163"/>
      <c r="AY43" s="163"/>
      <c r="AZ43" s="163"/>
      <c r="BA43" s="163"/>
      <c r="BB43" s="163"/>
      <c r="BC43" s="163"/>
      <c r="BD43" s="163"/>
      <c r="BE43" s="163"/>
      <c r="BF43" s="163"/>
      <c r="BG43" s="163"/>
      <c r="BH43" s="163"/>
      <c r="BI43" s="163"/>
      <c r="BJ43" s="163"/>
      <c r="BK43" s="163"/>
      <c r="BL43" s="163"/>
      <c r="BM43" s="163"/>
      <c r="BN43" s="163"/>
      <c r="BO43" s="163"/>
      <c r="BP43" s="163"/>
      <c r="BQ43" s="163"/>
      <c r="BR43" s="163"/>
      <c r="BS43" s="163"/>
      <c r="BT43" s="163"/>
      <c r="BU43" s="163"/>
      <c r="BV43" s="163"/>
      <c r="BW43" s="163"/>
      <c r="BX43" s="163"/>
      <c r="BY43" s="163"/>
      <c r="BZ43" s="163"/>
      <c r="CA43" s="163"/>
      <c r="CB43" s="163"/>
      <c r="CC43" s="163"/>
      <c r="CD43" s="163"/>
      <c r="CE43" s="163"/>
      <c r="CF43" s="163"/>
      <c r="CG43" s="163"/>
      <c r="CH43" s="163"/>
      <c r="CI43" s="163"/>
      <c r="CJ43" s="163"/>
      <c r="CK43" s="163"/>
      <c r="CL43" s="163"/>
      <c r="CM43" s="163"/>
      <c r="CN43" s="163"/>
      <c r="CO43" s="163"/>
      <c r="CP43" s="163"/>
      <c r="CQ43" s="163"/>
      <c r="CR43" s="163"/>
      <c r="CS43" s="163"/>
      <c r="CT43" s="163"/>
      <c r="CU43" s="163"/>
      <c r="CV43" s="163"/>
      <c r="CW43" s="163"/>
      <c r="CX43" s="163"/>
      <c r="CY43" s="163"/>
      <c r="CZ43" s="164">
        <v>0.055745</v>
      </c>
      <c r="DA43" s="164"/>
      <c r="DB43" s="164"/>
      <c r="DC43" s="164"/>
      <c r="DD43" s="164"/>
      <c r="DE43" s="164"/>
      <c r="DF43" s="164"/>
      <c r="DG43" s="164"/>
      <c r="DH43" s="164"/>
      <c r="DI43" s="164"/>
      <c r="DJ43" s="164">
        <v>0.055745</v>
      </c>
      <c r="DK43" s="164"/>
      <c r="DL43" s="164"/>
      <c r="DM43" s="164"/>
      <c r="DN43" s="164"/>
      <c r="DO43" s="164"/>
      <c r="DP43" s="164"/>
      <c r="DQ43" s="164"/>
      <c r="DR43" s="164"/>
      <c r="DS43" s="164"/>
    </row>
    <row r="44" spans="1:123" ht="36.75" customHeight="1">
      <c r="A44" s="182" t="s">
        <v>168</v>
      </c>
      <c r="B44" s="182"/>
      <c r="C44" s="182"/>
      <c r="D44" s="173" t="s">
        <v>173</v>
      </c>
      <c r="E44" s="173"/>
      <c r="F44" s="173"/>
      <c r="G44" s="173"/>
      <c r="H44" s="173"/>
      <c r="I44" s="173"/>
      <c r="J44" s="173"/>
      <c r="K44" s="173"/>
      <c r="L44" s="173"/>
      <c r="M44" s="173"/>
      <c r="N44" s="173"/>
      <c r="O44" s="173"/>
      <c r="P44" s="173"/>
      <c r="Q44" s="173"/>
      <c r="R44" s="173"/>
      <c r="S44" s="166" t="s">
        <v>179</v>
      </c>
      <c r="T44" s="166"/>
      <c r="U44" s="166"/>
      <c r="V44" s="166"/>
      <c r="W44" s="166"/>
      <c r="X44" s="183">
        <v>12</v>
      </c>
      <c r="Y44" s="183"/>
      <c r="Z44" s="183"/>
      <c r="AA44" s="183"/>
      <c r="AB44" s="183"/>
      <c r="AC44" s="183"/>
      <c r="AD44" s="183"/>
      <c r="AE44" s="183"/>
      <c r="AF44" s="183"/>
      <c r="AG44" s="183"/>
      <c r="AH44" s="184">
        <v>12</v>
      </c>
      <c r="AI44" s="184"/>
      <c r="AJ44" s="184"/>
      <c r="AK44" s="184"/>
      <c r="AL44" s="184"/>
      <c r="AM44" s="183"/>
      <c r="AN44" s="183"/>
      <c r="AO44" s="183"/>
      <c r="AP44" s="183"/>
      <c r="AQ44" s="183"/>
      <c r="AR44" s="163"/>
      <c r="AS44" s="163"/>
      <c r="AT44" s="163"/>
      <c r="AU44" s="163"/>
      <c r="AV44" s="163"/>
      <c r="AW44" s="163"/>
      <c r="AX44" s="163"/>
      <c r="AY44" s="163"/>
      <c r="AZ44" s="163"/>
      <c r="BA44" s="163"/>
      <c r="BB44" s="163"/>
      <c r="BC44" s="163"/>
      <c r="BD44" s="163"/>
      <c r="BE44" s="163"/>
      <c r="BF44" s="163"/>
      <c r="BG44" s="163"/>
      <c r="BH44" s="163"/>
      <c r="BI44" s="163"/>
      <c r="BJ44" s="163"/>
      <c r="BK44" s="163"/>
      <c r="BL44" s="163"/>
      <c r="BM44" s="163"/>
      <c r="BN44" s="163"/>
      <c r="BO44" s="163"/>
      <c r="BP44" s="163"/>
      <c r="BQ44" s="163"/>
      <c r="BR44" s="163"/>
      <c r="BS44" s="163"/>
      <c r="BT44" s="163"/>
      <c r="BU44" s="163"/>
      <c r="BV44" s="163"/>
      <c r="BW44" s="163"/>
      <c r="BX44" s="163"/>
      <c r="BY44" s="163"/>
      <c r="BZ44" s="163"/>
      <c r="CA44" s="163"/>
      <c r="CB44" s="163"/>
      <c r="CC44" s="163"/>
      <c r="CD44" s="163"/>
      <c r="CE44" s="163"/>
      <c r="CF44" s="163"/>
      <c r="CG44" s="163"/>
      <c r="CH44" s="163"/>
      <c r="CI44" s="163"/>
      <c r="CJ44" s="163"/>
      <c r="CK44" s="163"/>
      <c r="CL44" s="163"/>
      <c r="CM44" s="163"/>
      <c r="CN44" s="163"/>
      <c r="CO44" s="163"/>
      <c r="CP44" s="163"/>
      <c r="CQ44" s="163"/>
      <c r="CR44" s="163"/>
      <c r="CS44" s="163"/>
      <c r="CT44" s="163"/>
      <c r="CU44" s="163"/>
      <c r="CV44" s="163"/>
      <c r="CW44" s="163"/>
      <c r="CX44" s="163"/>
      <c r="CY44" s="163"/>
      <c r="CZ44" s="185">
        <v>0.604</v>
      </c>
      <c r="DA44" s="185"/>
      <c r="DB44" s="185"/>
      <c r="DC44" s="185"/>
      <c r="DD44" s="185"/>
      <c r="DE44" s="185"/>
      <c r="DF44" s="185"/>
      <c r="DG44" s="185"/>
      <c r="DH44" s="185"/>
      <c r="DI44" s="185"/>
      <c r="DJ44" s="185">
        <v>0.06807152</v>
      </c>
      <c r="DK44" s="185"/>
      <c r="DL44" s="185"/>
      <c r="DM44" s="185"/>
      <c r="DN44" s="185"/>
      <c r="DO44" s="185"/>
      <c r="DP44" s="185"/>
      <c r="DQ44" s="185"/>
      <c r="DR44" s="185"/>
      <c r="DS44" s="185"/>
    </row>
    <row r="45" spans="1:123" s="14" customFormat="1" ht="137.25" customHeight="1">
      <c r="A45" s="186">
        <v>3</v>
      </c>
      <c r="B45" s="186"/>
      <c r="C45" s="186"/>
      <c r="D45" s="187" t="s">
        <v>184</v>
      </c>
      <c r="E45" s="188"/>
      <c r="F45" s="188"/>
      <c r="G45" s="188"/>
      <c r="H45" s="188"/>
      <c r="I45" s="188"/>
      <c r="J45" s="188"/>
      <c r="K45" s="188"/>
      <c r="L45" s="188"/>
      <c r="M45" s="188"/>
      <c r="N45" s="188"/>
      <c r="O45" s="188"/>
      <c r="P45" s="188"/>
      <c r="Q45" s="188"/>
      <c r="R45" s="189"/>
      <c r="S45" s="165" t="s">
        <v>180</v>
      </c>
      <c r="T45" s="165"/>
      <c r="U45" s="165"/>
      <c r="V45" s="165"/>
      <c r="W45" s="165"/>
      <c r="X45" s="165">
        <f>2.297+4</f>
        <v>6.297000000000001</v>
      </c>
      <c r="Y45" s="165"/>
      <c r="Z45" s="165"/>
      <c r="AA45" s="165"/>
      <c r="AB45" s="165"/>
      <c r="AC45" s="165">
        <v>4</v>
      </c>
      <c r="AD45" s="165"/>
      <c r="AE45" s="165"/>
      <c r="AF45" s="165"/>
      <c r="AG45" s="165"/>
      <c r="AH45" s="165">
        <f>0.783+0.757</f>
        <v>1.54</v>
      </c>
      <c r="AI45" s="165"/>
      <c r="AJ45" s="165"/>
      <c r="AK45" s="165"/>
      <c r="AL45" s="165"/>
      <c r="AM45" s="165">
        <f>1.34+2.971+0.77</f>
        <v>5.0809999999999995</v>
      </c>
      <c r="AN45" s="165"/>
      <c r="AO45" s="165"/>
      <c r="AP45" s="165"/>
      <c r="AQ45" s="165"/>
      <c r="AR45" s="171" t="s">
        <v>181</v>
      </c>
      <c r="AS45" s="172"/>
      <c r="AT45" s="172"/>
      <c r="AU45" s="172"/>
      <c r="AV45" s="172"/>
      <c r="AW45" s="165">
        <f>7.38+17.6</f>
        <v>24.98</v>
      </c>
      <c r="AX45" s="165"/>
      <c r="AY45" s="165"/>
      <c r="AZ45" s="165"/>
      <c r="BA45" s="165"/>
      <c r="BB45" s="165">
        <f>0.023+0.056</f>
        <v>0.079</v>
      </c>
      <c r="BC45" s="165"/>
      <c r="BD45" s="165"/>
      <c r="BE45" s="165"/>
      <c r="BF45" s="165"/>
      <c r="BG45" s="171" t="s">
        <v>181</v>
      </c>
      <c r="BH45" s="172"/>
      <c r="BI45" s="172"/>
      <c r="BJ45" s="172"/>
      <c r="BK45" s="172"/>
      <c r="BL45" s="165"/>
      <c r="BM45" s="165"/>
      <c r="BN45" s="165"/>
      <c r="BO45" s="165"/>
      <c r="BP45" s="165"/>
      <c r="BQ45" s="165"/>
      <c r="BR45" s="165"/>
      <c r="BS45" s="165"/>
      <c r="BT45" s="165"/>
      <c r="BU45" s="165"/>
      <c r="BV45" s="171" t="s">
        <v>181</v>
      </c>
      <c r="BW45" s="172"/>
      <c r="BX45" s="172"/>
      <c r="BY45" s="172"/>
      <c r="BZ45" s="172"/>
      <c r="CA45" s="165">
        <f>7.38+17.6</f>
        <v>24.98</v>
      </c>
      <c r="CB45" s="165"/>
      <c r="CC45" s="165"/>
      <c r="CD45" s="165"/>
      <c r="CE45" s="165"/>
      <c r="CF45" s="165">
        <f>7.38*2.16/1000+17.6*2.15/1000</f>
        <v>0.053780800000000004</v>
      </c>
      <c r="CG45" s="165"/>
      <c r="CH45" s="165"/>
      <c r="CI45" s="165"/>
      <c r="CJ45" s="165"/>
      <c r="CK45" s="171" t="s">
        <v>181</v>
      </c>
      <c r="CL45" s="172"/>
      <c r="CM45" s="172"/>
      <c r="CN45" s="172"/>
      <c r="CO45" s="172"/>
      <c r="CP45" s="165" t="s">
        <v>196</v>
      </c>
      <c r="CQ45" s="165"/>
      <c r="CR45" s="165"/>
      <c r="CS45" s="165"/>
      <c r="CT45" s="165"/>
      <c r="CU45" s="165" t="s">
        <v>196</v>
      </c>
      <c r="CV45" s="165"/>
      <c r="CW45" s="165"/>
      <c r="CX45" s="165"/>
      <c r="CY45" s="165"/>
      <c r="CZ45" s="162">
        <f>3.612+DE45</f>
        <v>10.83</v>
      </c>
      <c r="DA45" s="162"/>
      <c r="DB45" s="162"/>
      <c r="DC45" s="162"/>
      <c r="DD45" s="162"/>
      <c r="DE45" s="162">
        <v>7.218</v>
      </c>
      <c r="DF45" s="162"/>
      <c r="DG45" s="162"/>
      <c r="DH45" s="162"/>
      <c r="DI45" s="162"/>
      <c r="DJ45" s="162">
        <f>1.7343073+DO45</f>
        <v>10.07475219</v>
      </c>
      <c r="DK45" s="162"/>
      <c r="DL45" s="162"/>
      <c r="DM45" s="162"/>
      <c r="DN45" s="162"/>
      <c r="DO45" s="162">
        <f>4.48171714+1.45313148+2.40559627</f>
        <v>8.34044489</v>
      </c>
      <c r="DP45" s="162"/>
      <c r="DQ45" s="162"/>
      <c r="DR45" s="162"/>
      <c r="DS45" s="162"/>
    </row>
    <row r="46" spans="1:123" ht="99" customHeight="1">
      <c r="A46" s="167">
        <v>4</v>
      </c>
      <c r="B46" s="167"/>
      <c r="C46" s="167"/>
      <c r="D46" s="168" t="s">
        <v>174</v>
      </c>
      <c r="E46" s="169"/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169"/>
      <c r="Q46" s="169"/>
      <c r="R46" s="170"/>
      <c r="S46" s="165" t="s">
        <v>179</v>
      </c>
      <c r="T46" s="165"/>
      <c r="U46" s="165"/>
      <c r="V46" s="165"/>
      <c r="W46" s="165"/>
      <c r="X46" s="165">
        <v>41</v>
      </c>
      <c r="Y46" s="165"/>
      <c r="Z46" s="165"/>
      <c r="AA46" s="165"/>
      <c r="AB46" s="165"/>
      <c r="AC46" s="165">
        <v>15</v>
      </c>
      <c r="AD46" s="165"/>
      <c r="AE46" s="165"/>
      <c r="AF46" s="165"/>
      <c r="AG46" s="165"/>
      <c r="AH46" s="165">
        <f>20+7+6</f>
        <v>33</v>
      </c>
      <c r="AI46" s="165"/>
      <c r="AJ46" s="165"/>
      <c r="AK46" s="165"/>
      <c r="AL46" s="165"/>
      <c r="AM46" s="165">
        <v>6</v>
      </c>
      <c r="AN46" s="165"/>
      <c r="AO46" s="165"/>
      <c r="AP46" s="165"/>
      <c r="AQ46" s="165"/>
      <c r="AR46" s="190"/>
      <c r="AS46" s="191"/>
      <c r="AT46" s="191"/>
      <c r="AU46" s="191"/>
      <c r="AV46" s="191"/>
      <c r="AW46" s="192"/>
      <c r="AX46" s="192"/>
      <c r="AY46" s="192"/>
      <c r="AZ46" s="192"/>
      <c r="BA46" s="192"/>
      <c r="BB46" s="192"/>
      <c r="BC46" s="192"/>
      <c r="BD46" s="192"/>
      <c r="BE46" s="192"/>
      <c r="BF46" s="192"/>
      <c r="BG46" s="190"/>
      <c r="BH46" s="191"/>
      <c r="BI46" s="191"/>
      <c r="BJ46" s="191"/>
      <c r="BK46" s="191"/>
      <c r="BL46" s="192"/>
      <c r="BM46" s="192"/>
      <c r="BN46" s="192"/>
      <c r="BO46" s="192"/>
      <c r="BP46" s="192"/>
      <c r="BQ46" s="192"/>
      <c r="BR46" s="192"/>
      <c r="BS46" s="192"/>
      <c r="BT46" s="192"/>
      <c r="BU46" s="192"/>
      <c r="BV46" s="190"/>
      <c r="BW46" s="191"/>
      <c r="BX46" s="191"/>
      <c r="BY46" s="191"/>
      <c r="BZ46" s="191"/>
      <c r="CA46" s="192"/>
      <c r="CB46" s="192"/>
      <c r="CC46" s="192"/>
      <c r="CD46" s="192"/>
      <c r="CE46" s="192"/>
      <c r="CF46" s="192"/>
      <c r="CG46" s="192"/>
      <c r="CH46" s="192"/>
      <c r="CI46" s="192"/>
      <c r="CJ46" s="192"/>
      <c r="CK46" s="190"/>
      <c r="CL46" s="191"/>
      <c r="CM46" s="191"/>
      <c r="CN46" s="191"/>
      <c r="CO46" s="191"/>
      <c r="CP46" s="163"/>
      <c r="CQ46" s="163"/>
      <c r="CR46" s="163"/>
      <c r="CS46" s="163"/>
      <c r="CT46" s="163"/>
      <c r="CU46" s="163"/>
      <c r="CV46" s="163"/>
      <c r="CW46" s="163"/>
      <c r="CX46" s="163"/>
      <c r="CY46" s="163"/>
      <c r="CZ46" s="164">
        <f>5.657+1.266+DE46</f>
        <v>11.143</v>
      </c>
      <c r="DA46" s="164"/>
      <c r="DB46" s="164"/>
      <c r="DC46" s="164"/>
      <c r="DD46" s="164"/>
      <c r="DE46" s="164">
        <f>4.22</f>
        <v>4.22</v>
      </c>
      <c r="DF46" s="164"/>
      <c r="DG46" s="164"/>
      <c r="DH46" s="164"/>
      <c r="DI46" s="164"/>
      <c r="DJ46" s="164">
        <f>6.10403617+DO46</f>
        <v>8.949045159999999</v>
      </c>
      <c r="DK46" s="164"/>
      <c r="DL46" s="164"/>
      <c r="DM46" s="164"/>
      <c r="DN46" s="164"/>
      <c r="DO46" s="164">
        <f>0.45+0.36430012+0.45594893+0.45631736+0.45754973+0.66089285</f>
        <v>2.8450089899999993</v>
      </c>
      <c r="DP46" s="164"/>
      <c r="DQ46" s="164"/>
      <c r="DR46" s="164"/>
      <c r="DS46" s="164"/>
    </row>
    <row r="47" spans="1:123" ht="73.5" customHeight="1">
      <c r="A47" s="167">
        <v>5</v>
      </c>
      <c r="B47" s="167"/>
      <c r="C47" s="167"/>
      <c r="D47" s="173" t="s">
        <v>175</v>
      </c>
      <c r="E47" s="173"/>
      <c r="F47" s="173"/>
      <c r="G47" s="173"/>
      <c r="H47" s="173"/>
      <c r="I47" s="173"/>
      <c r="J47" s="173"/>
      <c r="K47" s="173"/>
      <c r="L47" s="173"/>
      <c r="M47" s="173"/>
      <c r="N47" s="173"/>
      <c r="O47" s="173"/>
      <c r="P47" s="173"/>
      <c r="Q47" s="173"/>
      <c r="R47" s="173"/>
      <c r="S47" s="165" t="s">
        <v>179</v>
      </c>
      <c r="T47" s="165"/>
      <c r="U47" s="165"/>
      <c r="V47" s="165"/>
      <c r="W47" s="165"/>
      <c r="X47" s="165">
        <v>0</v>
      </c>
      <c r="Y47" s="165"/>
      <c r="Z47" s="165"/>
      <c r="AA47" s="165"/>
      <c r="AB47" s="165"/>
      <c r="AC47" s="165">
        <v>0</v>
      </c>
      <c r="AD47" s="165"/>
      <c r="AE47" s="165"/>
      <c r="AF47" s="165"/>
      <c r="AG47" s="165"/>
      <c r="AH47" s="165">
        <v>0</v>
      </c>
      <c r="AI47" s="165"/>
      <c r="AJ47" s="165"/>
      <c r="AK47" s="165"/>
      <c r="AL47" s="165"/>
      <c r="AM47" s="165">
        <v>0</v>
      </c>
      <c r="AN47" s="165"/>
      <c r="AO47" s="165"/>
      <c r="AP47" s="165"/>
      <c r="AQ47" s="165"/>
      <c r="AR47" s="171" t="s">
        <v>181</v>
      </c>
      <c r="AS47" s="172"/>
      <c r="AT47" s="172"/>
      <c r="AU47" s="172"/>
      <c r="AV47" s="172"/>
      <c r="AW47" s="165"/>
      <c r="AX47" s="165"/>
      <c r="AY47" s="165"/>
      <c r="AZ47" s="165"/>
      <c r="BA47" s="165"/>
      <c r="BB47" s="165"/>
      <c r="BC47" s="165"/>
      <c r="BD47" s="165"/>
      <c r="BE47" s="165"/>
      <c r="BF47" s="165"/>
      <c r="BG47" s="171" t="s">
        <v>181</v>
      </c>
      <c r="BH47" s="172"/>
      <c r="BI47" s="172"/>
      <c r="BJ47" s="172"/>
      <c r="BK47" s="172"/>
      <c r="BL47" s="165"/>
      <c r="BM47" s="165"/>
      <c r="BN47" s="165"/>
      <c r="BO47" s="165"/>
      <c r="BP47" s="165"/>
      <c r="BQ47" s="165"/>
      <c r="BR47" s="165"/>
      <c r="BS47" s="165"/>
      <c r="BT47" s="165"/>
      <c r="BU47" s="165"/>
      <c r="BV47" s="171" t="s">
        <v>181</v>
      </c>
      <c r="BW47" s="172"/>
      <c r="BX47" s="172"/>
      <c r="BY47" s="172"/>
      <c r="BZ47" s="172"/>
      <c r="CA47" s="165"/>
      <c r="CB47" s="165"/>
      <c r="CC47" s="165"/>
      <c r="CD47" s="165"/>
      <c r="CE47" s="165"/>
      <c r="CF47" s="165"/>
      <c r="CG47" s="165"/>
      <c r="CH47" s="165"/>
      <c r="CI47" s="165"/>
      <c r="CJ47" s="165"/>
      <c r="CK47" s="171" t="s">
        <v>181</v>
      </c>
      <c r="CL47" s="172"/>
      <c r="CM47" s="172"/>
      <c r="CN47" s="172"/>
      <c r="CO47" s="172"/>
      <c r="CP47" s="166"/>
      <c r="CQ47" s="166"/>
      <c r="CR47" s="166"/>
      <c r="CS47" s="166"/>
      <c r="CT47" s="166"/>
      <c r="CU47" s="166"/>
      <c r="CV47" s="166"/>
      <c r="CW47" s="166"/>
      <c r="CX47" s="166"/>
      <c r="CY47" s="166"/>
      <c r="CZ47" s="164"/>
      <c r="DA47" s="164"/>
      <c r="DB47" s="164"/>
      <c r="DC47" s="164"/>
      <c r="DD47" s="164"/>
      <c r="DE47" s="164"/>
      <c r="DF47" s="164"/>
      <c r="DG47" s="164"/>
      <c r="DH47" s="164"/>
      <c r="DI47" s="164"/>
      <c r="DJ47" s="164"/>
      <c r="DK47" s="164"/>
      <c r="DL47" s="164"/>
      <c r="DM47" s="164"/>
      <c r="DN47" s="164"/>
      <c r="DO47" s="164"/>
      <c r="DP47" s="164"/>
      <c r="DQ47" s="164"/>
      <c r="DR47" s="164"/>
      <c r="DS47" s="164"/>
    </row>
    <row r="48" spans="1:123" s="15" customFormat="1" ht="79.5" customHeight="1">
      <c r="A48" s="167">
        <v>6</v>
      </c>
      <c r="B48" s="167"/>
      <c r="C48" s="167"/>
      <c r="D48" s="168" t="s">
        <v>176</v>
      </c>
      <c r="E48" s="169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9"/>
      <c r="Q48" s="169"/>
      <c r="R48" s="170"/>
      <c r="S48" s="165" t="s">
        <v>179</v>
      </c>
      <c r="T48" s="165"/>
      <c r="U48" s="165"/>
      <c r="V48" s="165"/>
      <c r="W48" s="165"/>
      <c r="X48" s="165">
        <v>1</v>
      </c>
      <c r="Y48" s="165"/>
      <c r="Z48" s="165"/>
      <c r="AA48" s="165"/>
      <c r="AB48" s="165"/>
      <c r="AC48" s="165">
        <v>0</v>
      </c>
      <c r="AD48" s="165"/>
      <c r="AE48" s="165"/>
      <c r="AF48" s="165"/>
      <c r="AG48" s="165"/>
      <c r="AH48" s="165">
        <v>1</v>
      </c>
      <c r="AI48" s="165"/>
      <c r="AJ48" s="165"/>
      <c r="AK48" s="165"/>
      <c r="AL48" s="165"/>
      <c r="AM48" s="165">
        <v>0</v>
      </c>
      <c r="AN48" s="165"/>
      <c r="AO48" s="165"/>
      <c r="AP48" s="165"/>
      <c r="AQ48" s="165"/>
      <c r="AR48" s="171" t="s">
        <v>181</v>
      </c>
      <c r="AS48" s="172"/>
      <c r="AT48" s="172"/>
      <c r="AU48" s="172"/>
      <c r="AV48" s="172"/>
      <c r="AW48" s="165"/>
      <c r="AX48" s="165"/>
      <c r="AY48" s="165"/>
      <c r="AZ48" s="165"/>
      <c r="BA48" s="165"/>
      <c r="BB48" s="165"/>
      <c r="BC48" s="165"/>
      <c r="BD48" s="165"/>
      <c r="BE48" s="165"/>
      <c r="BF48" s="165"/>
      <c r="BG48" s="171" t="s">
        <v>181</v>
      </c>
      <c r="BH48" s="172"/>
      <c r="BI48" s="172"/>
      <c r="BJ48" s="172"/>
      <c r="BK48" s="172"/>
      <c r="BL48" s="165"/>
      <c r="BM48" s="165"/>
      <c r="BN48" s="165"/>
      <c r="BO48" s="165"/>
      <c r="BP48" s="165"/>
      <c r="BQ48" s="165"/>
      <c r="BR48" s="165"/>
      <c r="BS48" s="165"/>
      <c r="BT48" s="165"/>
      <c r="BU48" s="165"/>
      <c r="BV48" s="171" t="s">
        <v>181</v>
      </c>
      <c r="BW48" s="172"/>
      <c r="BX48" s="172"/>
      <c r="BY48" s="172"/>
      <c r="BZ48" s="172"/>
      <c r="CA48" s="165"/>
      <c r="CB48" s="165"/>
      <c r="CC48" s="165"/>
      <c r="CD48" s="165"/>
      <c r="CE48" s="165"/>
      <c r="CF48" s="165"/>
      <c r="CG48" s="165"/>
      <c r="CH48" s="165"/>
      <c r="CI48" s="165"/>
      <c r="CJ48" s="165"/>
      <c r="CK48" s="171" t="s">
        <v>181</v>
      </c>
      <c r="CL48" s="172"/>
      <c r="CM48" s="172"/>
      <c r="CN48" s="172"/>
      <c r="CO48" s="172"/>
      <c r="CP48" s="166"/>
      <c r="CQ48" s="166"/>
      <c r="CR48" s="166"/>
      <c r="CS48" s="166"/>
      <c r="CT48" s="166"/>
      <c r="CU48" s="166"/>
      <c r="CV48" s="166"/>
      <c r="CW48" s="166"/>
      <c r="CX48" s="166"/>
      <c r="CY48" s="166"/>
      <c r="CZ48" s="164">
        <v>3.151</v>
      </c>
      <c r="DA48" s="164"/>
      <c r="DB48" s="164"/>
      <c r="DC48" s="164"/>
      <c r="DD48" s="164"/>
      <c r="DE48" s="164"/>
      <c r="DF48" s="164"/>
      <c r="DG48" s="164"/>
      <c r="DH48" s="164"/>
      <c r="DI48" s="164"/>
      <c r="DJ48" s="164">
        <v>3.545</v>
      </c>
      <c r="DK48" s="164"/>
      <c r="DL48" s="164"/>
      <c r="DM48" s="164"/>
      <c r="DN48" s="164"/>
      <c r="DO48" s="164"/>
      <c r="DP48" s="164"/>
      <c r="DQ48" s="164"/>
      <c r="DR48" s="164"/>
      <c r="DS48" s="164"/>
    </row>
    <row r="49" spans="1:123" ht="72" customHeight="1">
      <c r="A49" s="167">
        <v>7</v>
      </c>
      <c r="B49" s="167"/>
      <c r="C49" s="167"/>
      <c r="D49" s="168" t="s">
        <v>177</v>
      </c>
      <c r="E49" s="169"/>
      <c r="F49" s="169"/>
      <c r="G49" s="169"/>
      <c r="H49" s="169"/>
      <c r="I49" s="169"/>
      <c r="J49" s="169"/>
      <c r="K49" s="169"/>
      <c r="L49" s="169"/>
      <c r="M49" s="169"/>
      <c r="N49" s="169"/>
      <c r="O49" s="169"/>
      <c r="P49" s="169"/>
      <c r="Q49" s="169"/>
      <c r="R49" s="170"/>
      <c r="S49" s="165" t="s">
        <v>179</v>
      </c>
      <c r="T49" s="165"/>
      <c r="U49" s="165"/>
      <c r="V49" s="165"/>
      <c r="W49" s="165"/>
      <c r="X49" s="165">
        <v>1</v>
      </c>
      <c r="Y49" s="165"/>
      <c r="Z49" s="165"/>
      <c r="AA49" s="165"/>
      <c r="AB49" s="165"/>
      <c r="AC49" s="165">
        <v>0</v>
      </c>
      <c r="AD49" s="165"/>
      <c r="AE49" s="165"/>
      <c r="AF49" s="165"/>
      <c r="AG49" s="165"/>
      <c r="AH49" s="165">
        <v>1</v>
      </c>
      <c r="AI49" s="165"/>
      <c r="AJ49" s="165"/>
      <c r="AK49" s="165"/>
      <c r="AL49" s="165"/>
      <c r="AM49" s="165">
        <v>0</v>
      </c>
      <c r="AN49" s="165"/>
      <c r="AO49" s="165"/>
      <c r="AP49" s="165"/>
      <c r="AQ49" s="165"/>
      <c r="AR49" s="171" t="s">
        <v>181</v>
      </c>
      <c r="AS49" s="172"/>
      <c r="AT49" s="172"/>
      <c r="AU49" s="172"/>
      <c r="AV49" s="172"/>
      <c r="AW49" s="165"/>
      <c r="AX49" s="165"/>
      <c r="AY49" s="165"/>
      <c r="AZ49" s="165"/>
      <c r="BA49" s="165"/>
      <c r="BB49" s="165"/>
      <c r="BC49" s="165"/>
      <c r="BD49" s="165"/>
      <c r="BE49" s="165"/>
      <c r="BF49" s="165"/>
      <c r="BG49" s="171" t="s">
        <v>181</v>
      </c>
      <c r="BH49" s="172"/>
      <c r="BI49" s="172"/>
      <c r="BJ49" s="172"/>
      <c r="BK49" s="172"/>
      <c r="BL49" s="165"/>
      <c r="BM49" s="165"/>
      <c r="BN49" s="165"/>
      <c r="BO49" s="165"/>
      <c r="BP49" s="165"/>
      <c r="BQ49" s="165"/>
      <c r="BR49" s="165"/>
      <c r="BS49" s="165"/>
      <c r="BT49" s="165"/>
      <c r="BU49" s="165"/>
      <c r="BV49" s="171" t="s">
        <v>181</v>
      </c>
      <c r="BW49" s="172"/>
      <c r="BX49" s="172"/>
      <c r="BY49" s="172"/>
      <c r="BZ49" s="172"/>
      <c r="CA49" s="165"/>
      <c r="CB49" s="165"/>
      <c r="CC49" s="165"/>
      <c r="CD49" s="165"/>
      <c r="CE49" s="165"/>
      <c r="CF49" s="165"/>
      <c r="CG49" s="165"/>
      <c r="CH49" s="165"/>
      <c r="CI49" s="165"/>
      <c r="CJ49" s="165"/>
      <c r="CK49" s="171" t="s">
        <v>181</v>
      </c>
      <c r="CL49" s="172"/>
      <c r="CM49" s="172"/>
      <c r="CN49" s="172"/>
      <c r="CO49" s="172"/>
      <c r="CP49" s="166"/>
      <c r="CQ49" s="166"/>
      <c r="CR49" s="166"/>
      <c r="CS49" s="166"/>
      <c r="CT49" s="166"/>
      <c r="CU49" s="166"/>
      <c r="CV49" s="166"/>
      <c r="CW49" s="166"/>
      <c r="CX49" s="166"/>
      <c r="CY49" s="166"/>
      <c r="CZ49" s="164">
        <v>2.554</v>
      </c>
      <c r="DA49" s="164"/>
      <c r="DB49" s="164"/>
      <c r="DC49" s="164"/>
      <c r="DD49" s="164"/>
      <c r="DE49" s="164"/>
      <c r="DF49" s="164"/>
      <c r="DG49" s="164"/>
      <c r="DH49" s="164"/>
      <c r="DI49" s="164"/>
      <c r="DJ49" s="164">
        <v>2.60557152</v>
      </c>
      <c r="DK49" s="164"/>
      <c r="DL49" s="164"/>
      <c r="DM49" s="164"/>
      <c r="DN49" s="164"/>
      <c r="DO49" s="164"/>
      <c r="DP49" s="164"/>
      <c r="DQ49" s="164"/>
      <c r="DR49" s="164"/>
      <c r="DS49" s="164"/>
    </row>
    <row r="50" spans="1:123" ht="15">
      <c r="A50" s="167"/>
      <c r="B50" s="167"/>
      <c r="C50" s="167"/>
      <c r="D50" s="173" t="s">
        <v>178</v>
      </c>
      <c r="E50" s="173"/>
      <c r="F50" s="173"/>
      <c r="G50" s="173"/>
      <c r="H50" s="173"/>
      <c r="I50" s="173"/>
      <c r="J50" s="173"/>
      <c r="K50" s="173"/>
      <c r="L50" s="173"/>
      <c r="M50" s="173"/>
      <c r="N50" s="173"/>
      <c r="O50" s="173"/>
      <c r="P50" s="173"/>
      <c r="Q50" s="173"/>
      <c r="R50" s="173"/>
      <c r="S50" s="166"/>
      <c r="T50" s="166"/>
      <c r="U50" s="166"/>
      <c r="V50" s="166"/>
      <c r="W50" s="166"/>
      <c r="X50" s="163"/>
      <c r="Y50" s="163"/>
      <c r="Z50" s="163"/>
      <c r="AA50" s="163"/>
      <c r="AB50" s="163"/>
      <c r="AC50" s="163"/>
      <c r="AD50" s="163"/>
      <c r="AE50" s="163"/>
      <c r="AF50" s="163"/>
      <c r="AG50" s="163"/>
      <c r="AH50" s="163"/>
      <c r="AI50" s="163"/>
      <c r="AJ50" s="163"/>
      <c r="AK50" s="163"/>
      <c r="AL50" s="163"/>
      <c r="AM50" s="163"/>
      <c r="AN50" s="163"/>
      <c r="AO50" s="163"/>
      <c r="AP50" s="163"/>
      <c r="AQ50" s="163"/>
      <c r="AR50" s="163"/>
      <c r="AS50" s="163"/>
      <c r="AT50" s="163"/>
      <c r="AU50" s="163"/>
      <c r="AV50" s="163"/>
      <c r="AW50" s="163"/>
      <c r="AX50" s="163"/>
      <c r="AY50" s="163"/>
      <c r="AZ50" s="163"/>
      <c r="BA50" s="163"/>
      <c r="BB50" s="163"/>
      <c r="BC50" s="163"/>
      <c r="BD50" s="163"/>
      <c r="BE50" s="163"/>
      <c r="BF50" s="163"/>
      <c r="BG50" s="163"/>
      <c r="BH50" s="163"/>
      <c r="BI50" s="163"/>
      <c r="BJ50" s="163"/>
      <c r="BK50" s="163"/>
      <c r="BL50" s="163"/>
      <c r="BM50" s="163"/>
      <c r="BN50" s="163"/>
      <c r="BO50" s="163"/>
      <c r="BP50" s="163"/>
      <c r="BQ50" s="163"/>
      <c r="BR50" s="163"/>
      <c r="BS50" s="163"/>
      <c r="BT50" s="163"/>
      <c r="BU50" s="163"/>
      <c r="BV50" s="163"/>
      <c r="BW50" s="163"/>
      <c r="BX50" s="163"/>
      <c r="BY50" s="163"/>
      <c r="BZ50" s="163"/>
      <c r="CA50" s="163"/>
      <c r="CB50" s="163"/>
      <c r="CC50" s="163"/>
      <c r="CD50" s="163"/>
      <c r="CE50" s="163"/>
      <c r="CF50" s="163"/>
      <c r="CG50" s="163"/>
      <c r="CH50" s="163"/>
      <c r="CI50" s="163"/>
      <c r="CJ50" s="163"/>
      <c r="CK50" s="163"/>
      <c r="CL50" s="163"/>
      <c r="CM50" s="163"/>
      <c r="CN50" s="163"/>
      <c r="CO50" s="163"/>
      <c r="CP50" s="163"/>
      <c r="CQ50" s="163"/>
      <c r="CR50" s="163"/>
      <c r="CS50" s="163"/>
      <c r="CT50" s="163"/>
      <c r="CU50" s="163"/>
      <c r="CV50" s="163"/>
      <c r="CW50" s="163"/>
      <c r="CX50" s="163"/>
      <c r="CY50" s="163"/>
      <c r="CZ50" s="162">
        <f>CZ40+CZ45+CZ46+CZ48+CZ49</f>
        <v>38.379000000000005</v>
      </c>
      <c r="DA50" s="162"/>
      <c r="DB50" s="162"/>
      <c r="DC50" s="162"/>
      <c r="DD50" s="162"/>
      <c r="DE50" s="162">
        <f>DE40+DE45+DE46+DE48+DE49</f>
        <v>15.626999999999999</v>
      </c>
      <c r="DF50" s="162"/>
      <c r="DG50" s="162"/>
      <c r="DH50" s="162"/>
      <c r="DI50" s="162"/>
      <c r="DJ50" s="162">
        <f>DJ40+DJ45+DJ46+DJ48+DJ49</f>
        <v>36.2566633</v>
      </c>
      <c r="DK50" s="162"/>
      <c r="DL50" s="162"/>
      <c r="DM50" s="162"/>
      <c r="DN50" s="162"/>
      <c r="DO50" s="162">
        <f>DO40+DO45+DO46+DO48+DO49</f>
        <v>15.247875180000001</v>
      </c>
      <c r="DP50" s="162"/>
      <c r="DQ50" s="162"/>
      <c r="DR50" s="162"/>
      <c r="DS50" s="162"/>
    </row>
    <row r="51" spans="1:123" ht="1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</row>
    <row r="52" spans="1:123" ht="1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</row>
    <row r="53" spans="1:123" ht="1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</row>
    <row r="54" spans="1:123" ht="1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</row>
    <row r="55" spans="1:123" ht="1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</row>
    <row r="56" spans="1:123" ht="1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</row>
    <row r="57" spans="1:123" ht="1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</row>
    <row r="58" spans="1:123" ht="1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</row>
    <row r="59" spans="1:123" ht="1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</row>
    <row r="60" spans="1:123" ht="1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</row>
    <row r="61" spans="1:123" ht="1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</row>
    <row r="62" spans="1:123" ht="1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</row>
    <row r="63" spans="1:123" ht="1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</row>
  </sheetData>
  <sheetProtection/>
  <mergeCells count="460">
    <mergeCell ref="CP42:CT42"/>
    <mergeCell ref="CU42:CY42"/>
    <mergeCell ref="CZ42:DD42"/>
    <mergeCell ref="DE42:DI42"/>
    <mergeCell ref="DJ42:DN42"/>
    <mergeCell ref="DO42:DS42"/>
    <mergeCell ref="CK42:CO42"/>
    <mergeCell ref="AH42:AL42"/>
    <mergeCell ref="AM42:AQ42"/>
    <mergeCell ref="AR42:AV42"/>
    <mergeCell ref="AW42:BA42"/>
    <mergeCell ref="BB42:BF42"/>
    <mergeCell ref="BG42:BK42"/>
    <mergeCell ref="BL42:BP42"/>
    <mergeCell ref="BQ42:BU42"/>
    <mergeCell ref="BV42:BZ42"/>
    <mergeCell ref="DE41:DI41"/>
    <mergeCell ref="DJ41:DN41"/>
    <mergeCell ref="DO41:DS41"/>
    <mergeCell ref="A42:C42"/>
    <mergeCell ref="D42:R42"/>
    <mergeCell ref="S42:W42"/>
    <mergeCell ref="X42:AB42"/>
    <mergeCell ref="AC42:AG42"/>
    <mergeCell ref="CA42:CE42"/>
    <mergeCell ref="CF42:CJ42"/>
    <mergeCell ref="CA41:CE41"/>
    <mergeCell ref="CF41:CJ41"/>
    <mergeCell ref="CK41:CO41"/>
    <mergeCell ref="CP41:CT41"/>
    <mergeCell ref="CU41:CY41"/>
    <mergeCell ref="CZ41:DD41"/>
    <mergeCell ref="AW41:BA41"/>
    <mergeCell ref="BB41:BF41"/>
    <mergeCell ref="BG41:BK41"/>
    <mergeCell ref="BL41:BP41"/>
    <mergeCell ref="BQ41:BU41"/>
    <mergeCell ref="BV41:BZ41"/>
    <mergeCell ref="DJ40:DN40"/>
    <mergeCell ref="DO40:DS40"/>
    <mergeCell ref="A41:C41"/>
    <mergeCell ref="D41:R41"/>
    <mergeCell ref="S41:W41"/>
    <mergeCell ref="X41:AB41"/>
    <mergeCell ref="AC41:AG41"/>
    <mergeCell ref="AH41:AL41"/>
    <mergeCell ref="AM41:AQ41"/>
    <mergeCell ref="AR41:AV41"/>
    <mergeCell ref="CF40:CJ40"/>
    <mergeCell ref="CK40:CO40"/>
    <mergeCell ref="CP40:CT40"/>
    <mergeCell ref="CU40:CY40"/>
    <mergeCell ref="CZ40:DD40"/>
    <mergeCell ref="DE40:DI40"/>
    <mergeCell ref="BB40:BF40"/>
    <mergeCell ref="BG40:BK40"/>
    <mergeCell ref="BL40:BP40"/>
    <mergeCell ref="BQ40:BU40"/>
    <mergeCell ref="BV40:BZ40"/>
    <mergeCell ref="CA40:CE40"/>
    <mergeCell ref="A40:C40"/>
    <mergeCell ref="D40:R40"/>
    <mergeCell ref="S40:W40"/>
    <mergeCell ref="X40:AB40"/>
    <mergeCell ref="AC40:AG40"/>
    <mergeCell ref="A39:DS39"/>
    <mergeCell ref="AH40:AL40"/>
    <mergeCell ref="AM40:AQ40"/>
    <mergeCell ref="AR40:AV40"/>
    <mergeCell ref="AW40:BA40"/>
    <mergeCell ref="CP38:CT38"/>
    <mergeCell ref="CU38:CY38"/>
    <mergeCell ref="CZ38:DD38"/>
    <mergeCell ref="DE38:DI38"/>
    <mergeCell ref="DJ38:DN38"/>
    <mergeCell ref="DO38:DS38"/>
    <mergeCell ref="BL38:BP38"/>
    <mergeCell ref="BQ38:BU38"/>
    <mergeCell ref="BV38:BZ38"/>
    <mergeCell ref="CA38:CE38"/>
    <mergeCell ref="CF38:CJ38"/>
    <mergeCell ref="CK38:CO38"/>
    <mergeCell ref="A38:C38"/>
    <mergeCell ref="D38:R38"/>
    <mergeCell ref="AR38:AV38"/>
    <mergeCell ref="AW38:BA38"/>
    <mergeCell ref="BB38:BF38"/>
    <mergeCell ref="BG38:BK38"/>
    <mergeCell ref="S38:AQ38"/>
    <mergeCell ref="CP37:CT37"/>
    <mergeCell ref="CU37:CY37"/>
    <mergeCell ref="CZ37:DD37"/>
    <mergeCell ref="DE37:DI37"/>
    <mergeCell ref="DJ37:DN37"/>
    <mergeCell ref="DO37:DS37"/>
    <mergeCell ref="BL37:BP37"/>
    <mergeCell ref="BQ37:BU37"/>
    <mergeCell ref="BV37:BZ37"/>
    <mergeCell ref="CA37:CE37"/>
    <mergeCell ref="CF37:CJ37"/>
    <mergeCell ref="CK37:CO37"/>
    <mergeCell ref="A37:C37"/>
    <mergeCell ref="D37:R37"/>
    <mergeCell ref="AR37:AV37"/>
    <mergeCell ref="AW37:BA37"/>
    <mergeCell ref="BB37:BF37"/>
    <mergeCell ref="BG37:BK37"/>
    <mergeCell ref="CP36:CT36"/>
    <mergeCell ref="CU36:CY36"/>
    <mergeCell ref="CZ36:DD36"/>
    <mergeCell ref="DE36:DI36"/>
    <mergeCell ref="DJ36:DN36"/>
    <mergeCell ref="DO36:DS36"/>
    <mergeCell ref="BL36:BP36"/>
    <mergeCell ref="BQ36:BU36"/>
    <mergeCell ref="BV36:BZ36"/>
    <mergeCell ref="CA36:CE36"/>
    <mergeCell ref="CF36:CJ36"/>
    <mergeCell ref="CK36:CO36"/>
    <mergeCell ref="A36:C36"/>
    <mergeCell ref="D36:R36"/>
    <mergeCell ref="AR36:AV36"/>
    <mergeCell ref="AW36:BA36"/>
    <mergeCell ref="BB36:BF36"/>
    <mergeCell ref="BG36:BK36"/>
    <mergeCell ref="CP35:CT35"/>
    <mergeCell ref="CU35:CY35"/>
    <mergeCell ref="CZ35:DD35"/>
    <mergeCell ref="DE35:DI35"/>
    <mergeCell ref="DJ35:DN35"/>
    <mergeCell ref="DO35:DS35"/>
    <mergeCell ref="BL35:BP35"/>
    <mergeCell ref="BQ35:BU35"/>
    <mergeCell ref="BV35:BZ35"/>
    <mergeCell ref="CA35:CE35"/>
    <mergeCell ref="CF35:CJ35"/>
    <mergeCell ref="CK35:CO35"/>
    <mergeCell ref="A35:C35"/>
    <mergeCell ref="D35:R35"/>
    <mergeCell ref="AR35:AV35"/>
    <mergeCell ref="AW35:BA35"/>
    <mergeCell ref="BB35:BF35"/>
    <mergeCell ref="BG35:BK35"/>
    <mergeCell ref="CP46:CT46"/>
    <mergeCell ref="CU46:CY46"/>
    <mergeCell ref="CZ46:DD46"/>
    <mergeCell ref="DE46:DI46"/>
    <mergeCell ref="DJ46:DN46"/>
    <mergeCell ref="DO46:DS46"/>
    <mergeCell ref="BL46:BP46"/>
    <mergeCell ref="BQ46:BU46"/>
    <mergeCell ref="BV46:BZ46"/>
    <mergeCell ref="CA46:CE46"/>
    <mergeCell ref="CF46:CJ46"/>
    <mergeCell ref="CK46:CO46"/>
    <mergeCell ref="AH46:AL46"/>
    <mergeCell ref="AM46:AQ46"/>
    <mergeCell ref="AR46:AV46"/>
    <mergeCell ref="AW46:BA46"/>
    <mergeCell ref="BB46:BF46"/>
    <mergeCell ref="BG46:BK46"/>
    <mergeCell ref="CU45:CY45"/>
    <mergeCell ref="CZ45:DD45"/>
    <mergeCell ref="DE45:DI45"/>
    <mergeCell ref="DJ45:DN45"/>
    <mergeCell ref="DO45:DS45"/>
    <mergeCell ref="A46:C46"/>
    <mergeCell ref="D46:R46"/>
    <mergeCell ref="S46:W46"/>
    <mergeCell ref="X46:AB46"/>
    <mergeCell ref="AC46:AG46"/>
    <mergeCell ref="BQ45:BU45"/>
    <mergeCell ref="BV45:BZ45"/>
    <mergeCell ref="CA45:CE45"/>
    <mergeCell ref="CF45:CJ45"/>
    <mergeCell ref="CK45:CO45"/>
    <mergeCell ref="CP45:CT45"/>
    <mergeCell ref="AM45:AQ45"/>
    <mergeCell ref="AR45:AV45"/>
    <mergeCell ref="AW45:BA45"/>
    <mergeCell ref="BB45:BF45"/>
    <mergeCell ref="BG45:BK45"/>
    <mergeCell ref="BL45:BP45"/>
    <mergeCell ref="A45:C45"/>
    <mergeCell ref="D45:R45"/>
    <mergeCell ref="S45:W45"/>
    <mergeCell ref="X45:AB45"/>
    <mergeCell ref="AC45:AG45"/>
    <mergeCell ref="AH45:AL45"/>
    <mergeCell ref="CP44:CT44"/>
    <mergeCell ref="CU44:CY44"/>
    <mergeCell ref="CZ44:DD44"/>
    <mergeCell ref="DE44:DI44"/>
    <mergeCell ref="DJ44:DN44"/>
    <mergeCell ref="DO44:DS44"/>
    <mergeCell ref="BL44:BP44"/>
    <mergeCell ref="BQ44:BU44"/>
    <mergeCell ref="BV44:BZ44"/>
    <mergeCell ref="CA44:CE44"/>
    <mergeCell ref="CF44:CJ44"/>
    <mergeCell ref="CK44:CO44"/>
    <mergeCell ref="AH44:AL44"/>
    <mergeCell ref="AM44:AQ44"/>
    <mergeCell ref="AR44:AV44"/>
    <mergeCell ref="AW44:BA44"/>
    <mergeCell ref="BB44:BF44"/>
    <mergeCell ref="BG44:BK44"/>
    <mergeCell ref="CU43:CY43"/>
    <mergeCell ref="CZ43:DD43"/>
    <mergeCell ref="DE43:DI43"/>
    <mergeCell ref="DJ43:DN43"/>
    <mergeCell ref="DO43:DS43"/>
    <mergeCell ref="A44:C44"/>
    <mergeCell ref="D44:R44"/>
    <mergeCell ref="S44:W44"/>
    <mergeCell ref="X44:AB44"/>
    <mergeCell ref="AC44:AG44"/>
    <mergeCell ref="BQ43:BU43"/>
    <mergeCell ref="BV43:BZ43"/>
    <mergeCell ref="CA43:CE43"/>
    <mergeCell ref="CF43:CJ43"/>
    <mergeCell ref="CK43:CO43"/>
    <mergeCell ref="CP43:CT43"/>
    <mergeCell ref="AM43:AQ43"/>
    <mergeCell ref="AR43:AV43"/>
    <mergeCell ref="AW43:BA43"/>
    <mergeCell ref="BB43:BF43"/>
    <mergeCell ref="BG43:BK43"/>
    <mergeCell ref="BL43:BP43"/>
    <mergeCell ref="A43:C43"/>
    <mergeCell ref="D43:R43"/>
    <mergeCell ref="S43:W43"/>
    <mergeCell ref="X43:AB43"/>
    <mergeCell ref="AC43:AG43"/>
    <mergeCell ref="AH43:AL43"/>
    <mergeCell ref="CP48:CT48"/>
    <mergeCell ref="CU48:CY48"/>
    <mergeCell ref="CZ48:DD48"/>
    <mergeCell ref="DE48:DI48"/>
    <mergeCell ref="DJ48:DN48"/>
    <mergeCell ref="DO48:DS48"/>
    <mergeCell ref="BL48:BP48"/>
    <mergeCell ref="BQ48:BU48"/>
    <mergeCell ref="BV48:BZ48"/>
    <mergeCell ref="CA48:CE48"/>
    <mergeCell ref="CF48:CJ48"/>
    <mergeCell ref="CK48:CO48"/>
    <mergeCell ref="AH48:AL48"/>
    <mergeCell ref="AM48:AQ48"/>
    <mergeCell ref="AR48:AV48"/>
    <mergeCell ref="AW48:BA48"/>
    <mergeCell ref="BB48:BF48"/>
    <mergeCell ref="BG48:BK48"/>
    <mergeCell ref="CU47:CY47"/>
    <mergeCell ref="CZ47:DD47"/>
    <mergeCell ref="DE47:DI47"/>
    <mergeCell ref="DJ47:DN47"/>
    <mergeCell ref="DO47:DS47"/>
    <mergeCell ref="A48:C48"/>
    <mergeCell ref="D48:R48"/>
    <mergeCell ref="S48:W48"/>
    <mergeCell ref="X48:AB48"/>
    <mergeCell ref="AC48:AG48"/>
    <mergeCell ref="BQ47:BU47"/>
    <mergeCell ref="BV47:BZ47"/>
    <mergeCell ref="CA47:CE47"/>
    <mergeCell ref="CF47:CJ47"/>
    <mergeCell ref="CK47:CO47"/>
    <mergeCell ref="CP47:CT47"/>
    <mergeCell ref="AM47:AQ47"/>
    <mergeCell ref="AR47:AV47"/>
    <mergeCell ref="AW47:BA47"/>
    <mergeCell ref="BB47:BF47"/>
    <mergeCell ref="BG47:BK47"/>
    <mergeCell ref="BL47:BP47"/>
    <mergeCell ref="A47:C47"/>
    <mergeCell ref="D47:R47"/>
    <mergeCell ref="S47:W47"/>
    <mergeCell ref="X47:AB47"/>
    <mergeCell ref="AC47:AG47"/>
    <mergeCell ref="AH47:AL47"/>
    <mergeCell ref="A10:DS10"/>
    <mergeCell ref="A11:DS11"/>
    <mergeCell ref="A14:C14"/>
    <mergeCell ref="D14:R14"/>
    <mergeCell ref="A15:C15"/>
    <mergeCell ref="D15:R15"/>
    <mergeCell ref="S14:AQ14"/>
    <mergeCell ref="CZ14:DS14"/>
    <mergeCell ref="AR15:CY15"/>
    <mergeCell ref="S15:AQ15"/>
    <mergeCell ref="AR16:BU16"/>
    <mergeCell ref="BV16:CY16"/>
    <mergeCell ref="AH16:AQ16"/>
    <mergeCell ref="A16:C16"/>
    <mergeCell ref="D16:R16"/>
    <mergeCell ref="X16:AG16"/>
    <mergeCell ref="CZ15:DS15"/>
    <mergeCell ref="AR14:CY14"/>
    <mergeCell ref="A18:C18"/>
    <mergeCell ref="D18:R18"/>
    <mergeCell ref="A17:C17"/>
    <mergeCell ref="D17:R17"/>
    <mergeCell ref="DO17:DS31"/>
    <mergeCell ref="CK19:CY19"/>
    <mergeCell ref="A27:C27"/>
    <mergeCell ref="D27:R27"/>
    <mergeCell ref="BV18:CJ18"/>
    <mergeCell ref="D28:R28"/>
    <mergeCell ref="A30:C30"/>
    <mergeCell ref="D30:R30"/>
    <mergeCell ref="A23:C23"/>
    <mergeCell ref="D23:R23"/>
    <mergeCell ref="A24:C24"/>
    <mergeCell ref="D24:R24"/>
    <mergeCell ref="A25:C25"/>
    <mergeCell ref="BG21:BK31"/>
    <mergeCell ref="DO32:DS32"/>
    <mergeCell ref="BV32:BZ32"/>
    <mergeCell ref="CA32:CE32"/>
    <mergeCell ref="CK32:CO32"/>
    <mergeCell ref="CP32:CT32"/>
    <mergeCell ref="CF32:CJ32"/>
    <mergeCell ref="CZ32:DD32"/>
    <mergeCell ref="DE32:DI32"/>
    <mergeCell ref="AM32:AQ32"/>
    <mergeCell ref="AR32:AV32"/>
    <mergeCell ref="AW32:BA32"/>
    <mergeCell ref="BB32:BF32"/>
    <mergeCell ref="A31:C31"/>
    <mergeCell ref="D31:R31"/>
    <mergeCell ref="AH32:AL32"/>
    <mergeCell ref="A32:C32"/>
    <mergeCell ref="D32:R32"/>
    <mergeCell ref="S32:W32"/>
    <mergeCell ref="X32:AB32"/>
    <mergeCell ref="AC32:AG32"/>
    <mergeCell ref="A34:C34"/>
    <mergeCell ref="D34:R34"/>
    <mergeCell ref="A33:DS33"/>
    <mergeCell ref="CZ34:DD34"/>
    <mergeCell ref="DE34:DI34"/>
    <mergeCell ref="AR34:AV34"/>
    <mergeCell ref="BL32:BP32"/>
    <mergeCell ref="AW34:BA34"/>
    <mergeCell ref="BB34:BF34"/>
    <mergeCell ref="BG34:BK34"/>
    <mergeCell ref="CU32:CY32"/>
    <mergeCell ref="BQ32:BU32"/>
    <mergeCell ref="BG32:BK32"/>
    <mergeCell ref="DJ34:DN34"/>
    <mergeCell ref="DJ32:DN32"/>
    <mergeCell ref="DO34:DS34"/>
    <mergeCell ref="BL34:BP34"/>
    <mergeCell ref="BQ34:BU34"/>
    <mergeCell ref="BV34:BZ34"/>
    <mergeCell ref="CA34:CE34"/>
    <mergeCell ref="CF34:CJ34"/>
    <mergeCell ref="CK34:CO34"/>
    <mergeCell ref="CP34:CT34"/>
    <mergeCell ref="CU34:CY34"/>
    <mergeCell ref="DJ49:DN49"/>
    <mergeCell ref="DO49:DS49"/>
    <mergeCell ref="A50:C50"/>
    <mergeCell ref="D50:R50"/>
    <mergeCell ref="S50:W50"/>
    <mergeCell ref="X50:AB50"/>
    <mergeCell ref="AC50:AG50"/>
    <mergeCell ref="BQ49:BU49"/>
    <mergeCell ref="BV49:BZ49"/>
    <mergeCell ref="CA49:CE49"/>
    <mergeCell ref="CK49:CO49"/>
    <mergeCell ref="CP49:CT49"/>
    <mergeCell ref="AM49:AQ49"/>
    <mergeCell ref="AR49:AV49"/>
    <mergeCell ref="AW49:BA49"/>
    <mergeCell ref="BB49:BF49"/>
    <mergeCell ref="BG49:BK49"/>
    <mergeCell ref="BL49:BP49"/>
    <mergeCell ref="BB50:BF50"/>
    <mergeCell ref="BG50:BK50"/>
    <mergeCell ref="CU49:CY49"/>
    <mergeCell ref="A49:C49"/>
    <mergeCell ref="D49:R49"/>
    <mergeCell ref="S49:W49"/>
    <mergeCell ref="X49:AB49"/>
    <mergeCell ref="AC49:AG49"/>
    <mergeCell ref="AH50:AL50"/>
    <mergeCell ref="CF49:CJ49"/>
    <mergeCell ref="CZ49:DD49"/>
    <mergeCell ref="DE49:DI49"/>
    <mergeCell ref="AH49:AL49"/>
    <mergeCell ref="CP50:CT50"/>
    <mergeCell ref="CU50:CY50"/>
    <mergeCell ref="CZ50:DD50"/>
    <mergeCell ref="DE50:DI50"/>
    <mergeCell ref="AM50:AQ50"/>
    <mergeCell ref="AR50:AV50"/>
    <mergeCell ref="AW50:BA50"/>
    <mergeCell ref="DJ50:DN50"/>
    <mergeCell ref="DO50:DS50"/>
    <mergeCell ref="BL50:BP50"/>
    <mergeCell ref="BQ50:BU50"/>
    <mergeCell ref="BV50:BZ50"/>
    <mergeCell ref="CA50:CE50"/>
    <mergeCell ref="CF50:CJ50"/>
    <mergeCell ref="CK50:CO50"/>
    <mergeCell ref="DJ16:DS16"/>
    <mergeCell ref="S16:W31"/>
    <mergeCell ref="X17:AB31"/>
    <mergeCell ref="AC17:AG31"/>
    <mergeCell ref="AH17:AL31"/>
    <mergeCell ref="AM17:AQ31"/>
    <mergeCell ref="CZ17:DD31"/>
    <mergeCell ref="DE17:DI31"/>
    <mergeCell ref="DJ17:DN31"/>
    <mergeCell ref="BG19:BU19"/>
    <mergeCell ref="CU21:CY31"/>
    <mergeCell ref="BV21:BZ31"/>
    <mergeCell ref="CA21:CE31"/>
    <mergeCell ref="CP21:CT31"/>
    <mergeCell ref="CK20:CY20"/>
    <mergeCell ref="CZ16:DI16"/>
    <mergeCell ref="CK21:CO31"/>
    <mergeCell ref="CF21:CJ31"/>
    <mergeCell ref="BV17:CJ17"/>
    <mergeCell ref="BV19:CJ19"/>
    <mergeCell ref="BL21:BP31"/>
    <mergeCell ref="BQ21:BU31"/>
    <mergeCell ref="BG17:BU17"/>
    <mergeCell ref="BG20:BU20"/>
    <mergeCell ref="BG18:BU18"/>
    <mergeCell ref="AR19:BF19"/>
    <mergeCell ref="AR20:BF20"/>
    <mergeCell ref="D21:R21"/>
    <mergeCell ref="AW21:BA31"/>
    <mergeCell ref="BB21:BF31"/>
    <mergeCell ref="A29:C29"/>
    <mergeCell ref="D25:R25"/>
    <mergeCell ref="D29:R29"/>
    <mergeCell ref="A19:C19"/>
    <mergeCell ref="D19:R19"/>
    <mergeCell ref="A26:C26"/>
    <mergeCell ref="D26:R26"/>
    <mergeCell ref="A20:C20"/>
    <mergeCell ref="A28:C28"/>
    <mergeCell ref="A22:C22"/>
    <mergeCell ref="D22:R22"/>
    <mergeCell ref="D20:R20"/>
    <mergeCell ref="A21:C21"/>
    <mergeCell ref="S34:AQ34"/>
    <mergeCell ref="S35:AQ35"/>
    <mergeCell ref="S36:AQ36"/>
    <mergeCell ref="S37:AQ37"/>
    <mergeCell ref="CK17:CY17"/>
    <mergeCell ref="CK18:CY18"/>
    <mergeCell ref="AR21:AV31"/>
    <mergeCell ref="BV20:CJ20"/>
    <mergeCell ref="AR17:BF17"/>
    <mergeCell ref="AR18:BF18"/>
  </mergeCells>
  <printOptions/>
  <pageMargins left="0" right="0" top="0" bottom="0" header="0.31496062992125984" footer="0.31496062992125984"/>
  <pageSetup fitToHeight="1" fitToWidth="1" horizontalDpi="600" verticalDpi="600" orientation="portrait" paperSize="9" scale="5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shcheglova</dc:creator>
  <cp:keywords/>
  <dc:description/>
  <cp:lastModifiedBy>Professional</cp:lastModifiedBy>
  <cp:lastPrinted>2023-01-31T11:53:11Z</cp:lastPrinted>
  <dcterms:created xsi:type="dcterms:W3CDTF">2004-09-19T06:34:55Z</dcterms:created>
  <dcterms:modified xsi:type="dcterms:W3CDTF">2023-01-31T11:55:15Z</dcterms:modified>
  <cp:category/>
  <cp:version/>
  <cp:contentType/>
  <cp:contentStatus/>
</cp:coreProperties>
</file>